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205" windowHeight="8955"/>
  </bookViews>
  <sheets>
    <sheet name="Income statement" sheetId="2" r:id="rId1"/>
    <sheet name="Special items (EBIT effect)" sheetId="1" r:id="rId2"/>
    <sheet name="Balance sheet" sheetId="3" r:id="rId3"/>
    <sheet name="Cash flow" sheetId="5" r:id="rId4"/>
    <sheet name="Segments" sheetId="4" r:id="rId5"/>
  </sheets>
  <definedNames>
    <definedName name="_xlnm.Print_Area" localSheetId="2">'Balance sheet'!$A$1:$L$25</definedName>
    <definedName name="_xlnm.Print_Area" localSheetId="3">'Cash flow'!$A$1:$N$25</definedName>
    <definedName name="_xlnm.Print_Area" localSheetId="0">'Income statement'!$A$1:$N$19</definedName>
    <definedName name="_xlnm.Print_Area" localSheetId="4">Segments!$A$1:$N$46</definedName>
    <definedName name="_xlnm.Print_Area" localSheetId="1">'Special items (EBIT effect)'!$A$1:$G$15</definedName>
  </definedNames>
  <calcPr calcId="145621"/>
</workbook>
</file>

<file path=xl/calcChain.xml><?xml version="1.0" encoding="utf-8"?>
<calcChain xmlns="http://schemas.openxmlformats.org/spreadsheetml/2006/main">
  <c r="H25" i="5" l="1"/>
  <c r="G25" i="5"/>
  <c r="N25" i="5"/>
  <c r="J25" i="5"/>
  <c r="I25" i="5"/>
  <c r="F19" i="5"/>
  <c r="E19" i="5"/>
  <c r="D19" i="5"/>
  <c r="E14" i="5"/>
  <c r="D14" i="5"/>
  <c r="F13" i="5"/>
  <c r="F14" i="5" s="1"/>
  <c r="F7" i="5"/>
  <c r="E7" i="5"/>
  <c r="D7" i="5"/>
  <c r="N41" i="4"/>
  <c r="L41" i="4"/>
  <c r="K41" i="4"/>
  <c r="J41" i="4"/>
  <c r="I41" i="4"/>
  <c r="G41" i="4"/>
  <c r="F41" i="4"/>
  <c r="E41" i="4"/>
  <c r="D41" i="4"/>
  <c r="N34" i="4"/>
  <c r="M34" i="4"/>
  <c r="L34" i="4"/>
  <c r="K34" i="4"/>
  <c r="J34" i="4"/>
  <c r="I34" i="4"/>
  <c r="H34" i="4"/>
  <c r="G34" i="4"/>
  <c r="F34" i="4"/>
  <c r="E34" i="4"/>
  <c r="D34" i="4"/>
  <c r="C34" i="4"/>
  <c r="N28" i="4"/>
  <c r="L28" i="4"/>
  <c r="K28" i="4"/>
  <c r="J28" i="4"/>
  <c r="I28" i="4"/>
  <c r="G28" i="4"/>
  <c r="F28" i="4"/>
  <c r="E28" i="4"/>
  <c r="D28" i="4"/>
  <c r="N22" i="4"/>
  <c r="L22" i="4"/>
  <c r="K22" i="4"/>
  <c r="J22" i="4"/>
  <c r="I22" i="4"/>
  <c r="G22" i="4"/>
  <c r="F22" i="4"/>
  <c r="E22" i="4"/>
  <c r="D22" i="4"/>
  <c r="N16" i="4"/>
  <c r="M16" i="4"/>
  <c r="L16" i="4"/>
  <c r="K16" i="4"/>
  <c r="J16" i="4"/>
  <c r="I16" i="4"/>
  <c r="H16" i="4"/>
  <c r="G16" i="4"/>
  <c r="F16" i="4"/>
  <c r="E16" i="4"/>
  <c r="D16" i="4"/>
  <c r="C16" i="4"/>
  <c r="N10" i="4"/>
  <c r="M10" i="4"/>
  <c r="L10" i="4"/>
  <c r="K10" i="4"/>
  <c r="J10" i="4"/>
  <c r="I10" i="4"/>
  <c r="H10" i="4"/>
  <c r="G10" i="4"/>
  <c r="F10" i="4"/>
  <c r="E10" i="4"/>
  <c r="D10" i="4"/>
  <c r="C10" i="4"/>
  <c r="L24" i="3"/>
  <c r="L25" i="3" s="1"/>
  <c r="H24" i="3"/>
  <c r="H25" i="3" s="1"/>
  <c r="D24" i="3"/>
  <c r="D25" i="3" s="1"/>
  <c r="K24" i="3"/>
  <c r="K25" i="3" s="1"/>
  <c r="J24" i="3"/>
  <c r="J25" i="3" s="1"/>
  <c r="I24" i="3"/>
  <c r="I25" i="3" s="1"/>
  <c r="G24" i="3"/>
  <c r="G25" i="3" s="1"/>
  <c r="F24" i="3"/>
  <c r="F25" i="3" s="1"/>
  <c r="E24" i="3"/>
  <c r="E25" i="3" s="1"/>
  <c r="C24" i="3"/>
  <c r="C25" i="3" s="1"/>
  <c r="L13" i="3"/>
  <c r="K13" i="3"/>
  <c r="J13" i="3"/>
  <c r="I13" i="3"/>
  <c r="H13" i="3"/>
  <c r="G13" i="3"/>
  <c r="F13" i="3"/>
  <c r="E13" i="3"/>
  <c r="D13" i="3"/>
  <c r="C13" i="3"/>
  <c r="G15" i="2"/>
  <c r="F15" i="2"/>
  <c r="E15" i="2"/>
  <c r="D15" i="2"/>
  <c r="C15" i="2"/>
  <c r="G10" i="1"/>
  <c r="D10" i="1"/>
  <c r="C10" i="1"/>
  <c r="B10" i="1"/>
  <c r="E9" i="1"/>
  <c r="F9" i="1" s="1"/>
  <c r="F7" i="1"/>
  <c r="F6" i="1"/>
  <c r="E5" i="1"/>
  <c r="F5" i="1" s="1"/>
  <c r="E4" i="1"/>
  <c r="E10" i="1" s="1"/>
  <c r="F22" i="5" l="1"/>
  <c r="M17" i="2"/>
  <c r="F17" i="2"/>
  <c r="N17" i="2"/>
  <c r="C17" i="2"/>
  <c r="G17" i="2"/>
  <c r="K17" i="2"/>
  <c r="E17" i="2"/>
  <c r="I17" i="2"/>
  <c r="J17" i="2"/>
  <c r="D17" i="2"/>
  <c r="H17" i="2"/>
  <c r="L17" i="2"/>
  <c r="D24" i="5"/>
  <c r="D22" i="5"/>
  <c r="E22" i="5"/>
  <c r="F4" i="1"/>
  <c r="F10" i="1" s="1"/>
  <c r="D25" i="5" l="1"/>
  <c r="E24" i="5" s="1"/>
  <c r="E25" i="5" s="1"/>
  <c r="F24" i="5" s="1"/>
  <c r="F25" i="5" s="1"/>
</calcChain>
</file>

<file path=xl/sharedStrings.xml><?xml version="1.0" encoding="utf-8"?>
<sst xmlns="http://schemas.openxmlformats.org/spreadsheetml/2006/main" count="162" uniqueCount="87">
  <si>
    <t>NOK million</t>
  </si>
  <si>
    <t>1Q 2015</t>
  </si>
  <si>
    <t>2Q 2015</t>
  </si>
  <si>
    <t>3Q 2015</t>
  </si>
  <si>
    <t>YTD 2015</t>
  </si>
  <si>
    <t>3Q 2014</t>
  </si>
  <si>
    <t>Onerous leases</t>
  </si>
  <si>
    <t>Impairments</t>
  </si>
  <si>
    <t>Demerger and other costs</t>
  </si>
  <si>
    <t>Non-qualifying hedges</t>
  </si>
  <si>
    <t>Total</t>
  </si>
  <si>
    <t>Special items (EBITDA)</t>
  </si>
  <si>
    <t>4Q 2015</t>
  </si>
  <si>
    <t>1Q 2016</t>
  </si>
  <si>
    <r>
      <t>Restructuring</t>
    </r>
    <r>
      <rPr>
        <vertAlign val="superscript"/>
        <sz val="10"/>
        <rFont val="Arial"/>
        <family val="2"/>
      </rPr>
      <t>1</t>
    </r>
  </si>
  <si>
    <t>Special items (EBIT)</t>
  </si>
  <si>
    <r>
      <t xml:space="preserve">1) </t>
    </r>
    <r>
      <rPr>
        <sz val="8"/>
        <rFont val="Arial"/>
        <family val="2"/>
      </rPr>
      <t>Restructuring cost in 1Q is related to capacity adjustments and re-organization in Field Design</t>
    </r>
  </si>
  <si>
    <t>Income statement consolidated</t>
  </si>
  <si>
    <t>4Q 2013</t>
  </si>
  <si>
    <t>FY 2013</t>
  </si>
  <si>
    <t>1Q 2014</t>
  </si>
  <si>
    <t>2Q 2014</t>
  </si>
  <si>
    <t>4Q 2014</t>
  </si>
  <si>
    <t>FY 2014</t>
  </si>
  <si>
    <t>FY 2015</t>
  </si>
  <si>
    <t>EBITDA</t>
  </si>
  <si>
    <t>Of which related to hedging</t>
  </si>
  <si>
    <t>Depreciation, amortization and impairment</t>
  </si>
  <si>
    <t>EBIT</t>
  </si>
  <si>
    <t>Net financial items</t>
  </si>
  <si>
    <t>Foreign exchange on disqualified hedging instruments</t>
  </si>
  <si>
    <t>EBITDA margin</t>
  </si>
  <si>
    <t>Basic earnings per share (NOK)</t>
  </si>
  <si>
    <t>Assets</t>
  </si>
  <si>
    <t>Property, plant and equipment</t>
  </si>
  <si>
    <t>Intangible assets</t>
  </si>
  <si>
    <t>Financial assets (non-current)</t>
  </si>
  <si>
    <t>IB receivables (non-current)</t>
  </si>
  <si>
    <t>IB receivables (current)</t>
  </si>
  <si>
    <t>Other current assets</t>
  </si>
  <si>
    <t>Cash &amp; bank deposits</t>
  </si>
  <si>
    <t>Total Assets</t>
  </si>
  <si>
    <t>Debt and equity</t>
  </si>
  <si>
    <t>Shareholder's equity</t>
  </si>
  <si>
    <t>Minority interests</t>
  </si>
  <si>
    <t>Non IB liabilities (non-current)</t>
  </si>
  <si>
    <t>Interest bearing debt (non-current)</t>
  </si>
  <si>
    <t>Non IB liabilities (current)</t>
  </si>
  <si>
    <t>Interest bearing current liabilities</t>
  </si>
  <si>
    <t>Net current operating assets, excluding held for sale</t>
  </si>
  <si>
    <t>Net interest bearing items</t>
  </si>
  <si>
    <t>Equity</t>
  </si>
  <si>
    <t>Equity ratio (in %)</t>
  </si>
  <si>
    <t>Revenues</t>
  </si>
  <si>
    <t>Subsea</t>
  </si>
  <si>
    <t>Field Design</t>
  </si>
  <si>
    <t>Other</t>
  </si>
  <si>
    <t>Eliminations</t>
  </si>
  <si>
    <t>NCOA</t>
  </si>
  <si>
    <t>Net capital employed</t>
  </si>
  <si>
    <t>Order intake</t>
  </si>
  <si>
    <t>Order backlog</t>
  </si>
  <si>
    <t xml:space="preserve"> </t>
  </si>
  <si>
    <t>Cash flow</t>
  </si>
  <si>
    <t>EBITDA continuing operations</t>
  </si>
  <si>
    <t>Change in cash flow from operating activities</t>
  </si>
  <si>
    <t>Net cash flow from operating activities</t>
  </si>
  <si>
    <t>Capital expenditure fixed assets</t>
  </si>
  <si>
    <t>Capital expenditure internal developement</t>
  </si>
  <si>
    <t>Proceeds from sale of businesses</t>
  </si>
  <si>
    <t xml:space="preserve">            -</t>
  </si>
  <si>
    <t>Acquisition of subsidiaries, net of cash acquired</t>
  </si>
  <si>
    <t>Cash flow from other investing activities</t>
  </si>
  <si>
    <t>Net cash flow from investing activities</t>
  </si>
  <si>
    <t>Change in external borrowings</t>
  </si>
  <si>
    <t>Other financing activities</t>
  </si>
  <si>
    <t>Net contribution from (to) parent</t>
  </si>
  <si>
    <t>Net cash flow from financing activities</t>
  </si>
  <si>
    <t>Translation adjustments</t>
  </si>
  <si>
    <t>Net decrease (-) / increase (+) in cash and bank deposits</t>
  </si>
  <si>
    <t>Cash and bank deposits as at the beginning of the period</t>
  </si>
  <si>
    <t>Cash and bank deposits as at the end of the period</t>
  </si>
  <si>
    <t>Revenue</t>
  </si>
  <si>
    <t>Income before tax</t>
  </si>
  <si>
    <t xml:space="preserve">Income tax </t>
  </si>
  <si>
    <t>Net income</t>
  </si>
  <si>
    <t>Total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</si>
</sst>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_ * #,##0_ ;_ * \-#,##0_ ;_ * &quot;-&quot;_ ;_ @_ "/>
    <numFmt numFmtId="168" formatCode="_ * #,##0.0000_ ;_ * \-#,##0.0000_ ;_ * &quot;-&quot;_ ;_ @_ "/>
    <numFmt numFmtId="169" formatCode="#,##0.0"/>
    <numFmt numFmtId="170" formatCode="_ * #,##0.00_ ;_ * \-#,##0.00_ ;_ * &quot;-&quot;_ ;_ @_ "/>
    <numFmt numFmtId="171" formatCode="General_)"/>
    <numFmt numFmtId="172" formatCode="#,##0\ ;\ \(#,##0\)"/>
    <numFmt numFmtId="173" formatCode="_-* #,##0_-;\-* #,##0_-;_-* &quot;-&quot;_-;_-@_-"/>
    <numFmt numFmtId="174" formatCode="_-#,##0_-;[Red]\(#,##0\);_-\ \ &quot;-&quot;_-;_-@_-"/>
    <numFmt numFmtId="175" formatCode="_-#,##0.00_-;\(#,##0.00\);_-\ \ &quot;-&quot;_-;_-@_-"/>
    <numFmt numFmtId="176" formatCode="mmm/dd/yyyy;_-\ &quot;N/A&quot;_-;_-\ &quot;-&quot;_-"/>
    <numFmt numFmtId="177" formatCode="mmm/yyyy;_-\ &quot;N/A&quot;_-;_-\ &quot;-&quot;_-"/>
    <numFmt numFmtId="178" formatCode="_-#,##0%_-;\(#,##0%\);_-\ &quot;-&quot;_-"/>
    <numFmt numFmtId="179" formatCode="_-#,###,_-;\(#,###,\);_-\ \ &quot;-&quot;_-;_-@_-"/>
    <numFmt numFmtId="180" formatCode="_-#,###.00,_-;\(#,###.00,\);_-\ \ &quot;-&quot;_-;_-@_-"/>
    <numFmt numFmtId="181" formatCode="_-#0&quot;.&quot;0,_-;\(#0&quot;.&quot;0,\);_-\ \ &quot;-&quot;_-;_-@_-"/>
    <numFmt numFmtId="182" formatCode="_-#0&quot;.&quot;0000_-;\(#0&quot;.&quot;0000\);_-\ \ &quot;-&quot;_-;_-@_-"/>
    <numFmt numFmtId="183" formatCode="#,##0;\(#,##0\);&quot;-&quot;"/>
    <numFmt numFmtId="184" formatCode="0%;\(0%\)"/>
    <numFmt numFmtId="185" formatCode="0.0%"/>
    <numFmt numFmtId="186" formatCode="0_)"/>
    <numFmt numFmtId="187" formatCode="0.0%_);\(0.0%\);\-_)"/>
    <numFmt numFmtId="188" formatCode="0.0%_);\(0.0%\);\ &quot;-&quot;_-;_-@_-"/>
    <numFmt numFmtId="189" formatCode="#,##0.00_);\(#,##0.00\);\-\ "/>
    <numFmt numFmtId="190" formatCode="_ * #,##0_ ;_ * \(#,##0\)_ ;_ * &quot;-&quot;??_ ;_ @_ "/>
    <numFmt numFmtId="191" formatCode="0&quot;    &quot;"/>
    <numFmt numFmtId="192" formatCode="&quot;$&quot;&quot; &quot;#,##0_);\(&quot;$&quot;&quot; &quot;#,##0\);\-_)"/>
    <numFmt numFmtId="193" formatCode="0%_);\(0%\);\-_)"/>
    <numFmt numFmtId="194" formatCode="&quot;$&quot;&quot; &quot;#,##0.0_);\(&quot;$&quot;&quot; &quot;#,##0.0\);\-_)"/>
    <numFmt numFmtId="195" formatCode="#,##0.0_);\(#,##0.0\);\-_)"/>
    <numFmt numFmtId="196" formatCode="&quot;$&quot;&quot; &quot;#,##0.00_);\(&quot;$&quot;&quot; &quot;#,##0.00\);\-_)"/>
    <numFmt numFmtId="197" formatCode="0.00%_);\(0.00%\);\-_)"/>
    <numFmt numFmtId="198" formatCode="#,##0.00_);\(#,##0.00\);\-_)"/>
    <numFmt numFmtId="199" formatCode="#,##0_);\(#,##0\);\-_)"/>
    <numFmt numFmtId="200" formatCode="&quot;$&quot;&quot; &quot;#,##0.000_);\(&quot;$&quot;&quot; &quot;#,##0.000\);\-\ "/>
    <numFmt numFmtId="201" formatCode="#,##0;\-#,##0;&quot;-&quot;"/>
    <numFmt numFmtId="202" formatCode="&quot;$&quot;#,##0.00;[Red]&quot;$&quot;&quot;$&quot;\-#,##0.00"/>
    <numFmt numFmtId="203" formatCode="#,##0.0_);\(#,##0.0\);&quot;—&quot;_)"/>
    <numFmt numFmtId="204" formatCode="#,##0.0_);\(#,##0.0\)"/>
    <numFmt numFmtId="205" formatCode="_-* #,##0.00_-;\-* #,##0.00_-;_-* &quot;-&quot;??_-;_-@_-"/>
    <numFmt numFmtId="206" formatCode="#,##0;\(#,##0\);0"/>
    <numFmt numFmtId="207" formatCode="#,##0;\(#,##0\)"/>
    <numFmt numFmtId="208" formatCode="#,##0;[Red]\(#,##0\)"/>
    <numFmt numFmtId="209" formatCode="&quot;$&quot;#,##0.0_);\(&quot;$&quot;#,##0.0\);&quot;—&quot;_)"/>
    <numFmt numFmtId="210" formatCode="&quot;$&quot;&quot; &quot;#,##0.0_);\(&quot;$&quot;&quot; &quot;#,##0.0\)"/>
    <numFmt numFmtId="211" formatCode="&quot;$&quot;&quot; &quot;#,##0.00_);\(&quot;$&quot;&quot; &quot;#,##0.00\)"/>
    <numFmt numFmtId="212" formatCode="&quot;$&quot;&quot; &quot;#,##0.000_);\(&quot;$&quot;&quot; &quot;#,##0.000\)"/>
    <numFmt numFmtId="213" formatCode="_-&quot;£&quot;* #,##0.00_-;\-&quot;£&quot;* #,##0.00_-;_-&quot;£&quot;* &quot;-&quot;??_-;_-@_-"/>
    <numFmt numFmtId="214" formatCode="_(&quot;kr&quot;* #,##0.00_);_(&quot;kr&quot;* \(#,##0.00\);_(&quot;kr&quot;* &quot;-&quot;??_);_(@_)"/>
    <numFmt numFmtId="215" formatCode="\$#,##0.00;\(\$#,##0.00\)"/>
    <numFmt numFmtId="216" formatCode="d\-mmm\-yy_)"/>
    <numFmt numFmtId="217" formatCode="m/d/yy_)"/>
    <numFmt numFmtId="218" formatCode="m/yy_)"/>
    <numFmt numFmtId="219" formatCode="mmm\-yy_)"/>
    <numFmt numFmtId="220" formatCode="yyyy_)"/>
    <numFmt numFmtId="221" formatCode="mmmm\ d\,\ yyyy"/>
    <numFmt numFmtId="222" formatCode="_(* #,###.0_);_(* \(#,###.0\);_(* &quot;-&quot;?_);_(@_)"/>
    <numFmt numFmtId="223" formatCode="\$#,##0;\(\$#,##0\)"/>
    <numFmt numFmtId="224" formatCode="#,##0.0;\-#,##0.0;&quot;-&quot;"/>
    <numFmt numFmtId="225" formatCode="0.00%;[Red]\(0.00%\)"/>
    <numFmt numFmtId="226" formatCode="_-* #,##0.00\ [$€-1]_-;\-* #,##0.00\ [$€-1]_-;_-* &quot;-&quot;??\ [$€-1]_-"/>
    <numFmt numFmtId="227" formatCode="_([$€-2]* #,##0.00_);_([$€-2]* \(#,##0.00\);_([$€-2]* &quot;-&quot;??_)"/>
    <numFmt numFmtId="228" formatCode="_-[$€-2]* #,##0.00_-;\-[$€-2]* #,##0.00_-;_-[$€-2]* &quot;-&quot;??_-"/>
    <numFmt numFmtId="229" formatCode="_(\ #,##0.0_%_);_(\ \(#,##0.0_%\);_(\ &quot; - &quot;_%_);_(@_)"/>
    <numFmt numFmtId="230" formatCode="_(\ #,##0.0%_);_(\ \(#,##0.0%\);_(\ &quot; - &quot;\%_);_(@_)"/>
    <numFmt numFmtId="231" formatCode="#,##0_);\(#,##0\);&quot; - &quot;_);@_)"/>
    <numFmt numFmtId="232" formatCode="\ #,##0.0_);\(#,##0.0\);&quot; - &quot;_);@_)"/>
    <numFmt numFmtId="233" formatCode="\ #,##0.00_);\(#,##0.00\);&quot; - &quot;_);@_)"/>
    <numFmt numFmtId="234" formatCode="\ #,##0.000_);\(#,##0.000\);&quot; - &quot;_);@_)"/>
    <numFmt numFmtId="235" formatCode="d\ mmmm\ yyyy"/>
    <numFmt numFmtId="236" formatCode="#,##0;[Red]\(#,##0\);0"/>
    <numFmt numFmtId="237" formatCode="_-* #,##0_)_-;\-* \(#,##0\)_-;_-* &quot;-&quot;_)_-;_-@_-"/>
    <numFmt numFmtId="238" formatCode="d\-mmmm\-yyyy"/>
    <numFmt numFmtId="239" formatCode="#,##0.0_);[Red]\(#,##0.0\)"/>
    <numFmt numFmtId="240" formatCode="#\ 0/0_)"/>
    <numFmt numFmtId="241" formatCode="#\ 0/8_)"/>
    <numFmt numFmtId="242" formatCode="#\ ?/?_)"/>
    <numFmt numFmtId="243" formatCode="&quot;FY &quot;yyyy_)"/>
    <numFmt numFmtId="244" formatCode="###0_);\(###0\)"/>
    <numFmt numFmtId="245" formatCode=";;;"/>
    <numFmt numFmtId="246" formatCode="&quot;$&quot;#,##0"/>
    <numFmt numFmtId="247" formatCode="_(&quot;R$ &quot;* #,##0.00_);_(&quot;R$ &quot;* \(#,##0.00\);_(&quot;R$ &quot;* &quot;-&quot;??_);_(@_)"/>
    <numFmt numFmtId="248" formatCode="_(&quot;kr&quot;* #,##0_);_(&quot;kr&quot;* \(#,##0\);_(&quot;kr&quot;* &quot;-&quot;_);_(@_)"/>
    <numFmt numFmtId="249" formatCode="0.0&quot; x&quot;;\-0.0&quot; x&quot;"/>
    <numFmt numFmtId="250" formatCode="#,##0.0_);\(#,##0.0\);\-\ "/>
    <numFmt numFmtId="251" formatCode="#,##0.0\x_);\(#,##0.0\x\);\-\ "/>
    <numFmt numFmtId="252" formatCode="#,##0.0\x_);\(#,##0.0\x\)"/>
    <numFmt numFmtId="253" formatCode="#,##0.00\x&quot; &quot;;\(#,##0.00\x\);\-"/>
    <numFmt numFmtId="254" formatCode="#,##0.000_);\(#,##0.000\)"/>
    <numFmt numFmtId="255" formatCode="#,##0.00\x&quot; &quot;;\(#,##0.00\x\)"/>
    <numFmt numFmtId="256" formatCode="0.0000000000"/>
    <numFmt numFmtId="257" formatCode="_ * #,##0.00_ ;_ * &quot;\&quot;&quot;\&quot;&quot;\&quot;\-#,##0.00_ ;_ * &quot;-&quot;??_ ;_ @_ "/>
    <numFmt numFmtId="258" formatCode="0000"/>
    <numFmt numFmtId="259" formatCode="0.000%"/>
    <numFmt numFmtId="260" formatCode="0.0%_);\(0.0%\)"/>
    <numFmt numFmtId="261" formatCode="&quot;Q1 '&quot;yy_)"/>
    <numFmt numFmtId="262" formatCode="&quot;Q2 '&quot;yy_)"/>
    <numFmt numFmtId="263" formatCode="&quot;Q3 '&quot;yy_)"/>
    <numFmt numFmtId="264" formatCode="&quot;Q4 '&quot;yy_)"/>
    <numFmt numFmtId="265" formatCode="0.00;[Red]0.00"/>
    <numFmt numFmtId="266" formatCode="_(* #,##0_);_(* \(#,##0\);_(* &quot;-&quot;_);@_)"/>
    <numFmt numFmtId="267" formatCode="_-&quot;$&quot;* #,##0.00____;[Red]\(#,##0\)___-;_-* &quot;-&quot;___-;_-@_-"/>
    <numFmt numFmtId="268" formatCode="_-* #,##0____;[Red]\(#,##0\)___-;_-* &quot;-&quot;___-;_-@_-"/>
    <numFmt numFmtId="269" formatCode="0%____;[Red]\(0%\)___;"/>
    <numFmt numFmtId="270" formatCode="#,##0_);\(#,##0\);\-_);\•&quot; &quot;@_)"/>
    <numFmt numFmtId="271" formatCode="#,##0_);\(#,##0\);\-_);\–&quot; &quot;@"/>
    <numFmt numFmtId="272" formatCode="#,##0_);\(#,##0\);\-_);\—&quot; &quot;@"/>
    <numFmt numFmtId="273" formatCode="#,##0&quot;x&quot;_);\(#,##0&quot;x&quot;\)"/>
    <numFmt numFmtId="274" formatCode="#,##0.0&quot;x&quot;_);\(#,##0.0&quot;x&quot;\)"/>
    <numFmt numFmtId="275" formatCode="#,##0.00&quot;x&quot;_);\(#,##0.00&quot;x&quot;\)"/>
    <numFmt numFmtId="276" formatCode="0&quot; &quot;"/>
    <numFmt numFmtId="277" formatCode="0.0"/>
  </numFmts>
  <fonts count="2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sz val="12"/>
      <name val="Arial MT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sz val="9"/>
      <color indexed="8"/>
      <name val="Calibri"/>
      <family val="2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</fonts>
  <fills count="7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429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1" fontId="9" fillId="0" borderId="0"/>
    <xf numFmtId="172" fontId="2" fillId="0" borderId="0"/>
    <xf numFmtId="0" fontId="2" fillId="0" borderId="0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0" fillId="0" borderId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71" fontId="9" fillId="0" borderId="0"/>
    <xf numFmtId="0" fontId="2" fillId="0" borderId="0"/>
    <xf numFmtId="0" fontId="2" fillId="0" borderId="0"/>
    <xf numFmtId="174" fontId="12" fillId="0" borderId="0" applyFill="0" applyBorder="0">
      <alignment horizontal="right"/>
    </xf>
    <xf numFmtId="175" fontId="12" fillId="0" borderId="0" applyFill="0" applyBorder="0" applyProtection="0">
      <alignment horizontal="right"/>
    </xf>
    <xf numFmtId="176" fontId="13" fillId="0" borderId="0" applyFill="0" applyBorder="0" applyProtection="0">
      <alignment horizontal="center"/>
    </xf>
    <xf numFmtId="177" fontId="13" fillId="0" borderId="0" applyFill="0" applyBorder="0" applyProtection="0">
      <alignment horizontal="center"/>
    </xf>
    <xf numFmtId="178" fontId="14" fillId="0" borderId="0" applyFill="0" applyBorder="0" applyProtection="0">
      <alignment horizontal="right"/>
    </xf>
    <xf numFmtId="179" fontId="12" fillId="0" borderId="0" applyFill="0" applyBorder="0" applyProtection="0">
      <alignment horizontal="right"/>
    </xf>
    <xf numFmtId="180" fontId="12" fillId="0" borderId="0" applyFill="0" applyBorder="0" applyProtection="0">
      <alignment horizontal="right"/>
    </xf>
    <xf numFmtId="181" fontId="12" fillId="0" borderId="0" applyFill="0" applyBorder="0" applyProtection="0">
      <alignment horizontal="right"/>
    </xf>
    <xf numFmtId="182" fontId="12" fillId="0" borderId="0" applyFill="0" applyBorder="0" applyProtection="0">
      <alignment horizontal="right"/>
    </xf>
    <xf numFmtId="173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83" fontId="17" fillId="0" borderId="4">
      <alignment horizontal="left"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 applyFont="0" applyFill="0" applyBorder="0" applyAlignment="0" applyProtection="0"/>
    <xf numFmtId="185" fontId="21" fillId="0" borderId="0" applyFont="0" applyFill="0" applyBorder="0" applyAlignment="0" applyProtection="0"/>
    <xf numFmtId="40" fontId="2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2" fillId="0" borderId="0"/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186" fontId="10" fillId="0" borderId="5" applyBorder="0">
      <alignment horizontal="right"/>
    </xf>
    <xf numFmtId="3" fontId="22" fillId="0" borderId="6" applyNumberFormat="0" applyFill="0" applyBorder="0" applyAlignment="0" applyProtection="0"/>
    <xf numFmtId="3" fontId="23" fillId="0" borderId="6" applyNumberFormat="0" applyFill="0" applyBorder="0" applyAlignment="0" applyProtection="0"/>
    <xf numFmtId="3" fontId="24" fillId="0" borderId="6" applyNumberFormat="0" applyFill="0" applyBorder="0" applyAlignment="0" applyProtection="0"/>
    <xf numFmtId="3" fontId="25" fillId="0" borderId="6" applyNumberFormat="0" applyFill="0" applyBorder="0" applyAlignment="0" applyProtection="0"/>
    <xf numFmtId="3" fontId="7" fillId="0" borderId="7" applyNumberFormat="0" applyFill="0" applyBorder="0" applyProtection="0"/>
    <xf numFmtId="3" fontId="26" fillId="0" borderId="6" applyNumberFormat="0" applyFill="0" applyBorder="0" applyAlignment="0" applyProtection="0"/>
    <xf numFmtId="3" fontId="27" fillId="0" borderId="6" applyNumberFormat="0" applyFill="0" applyBorder="0" applyAlignment="0" applyProtection="0"/>
    <xf numFmtId="0" fontId="28" fillId="0" borderId="0" applyNumberFormat="0" applyFill="0" applyBorder="0" applyAlignment="0" applyProtection="0"/>
    <xf numFmtId="3" fontId="29" fillId="0" borderId="6" applyNumberFormat="0" applyFill="0" applyBorder="0" applyAlignment="0" applyProtection="0"/>
    <xf numFmtId="3" fontId="30" fillId="0" borderId="6" applyNumberFormat="0" applyFill="0" applyBorder="0" applyAlignment="0" applyProtection="0"/>
    <xf numFmtId="3" fontId="31" fillId="0" borderId="6" applyNumberFormat="0" applyFill="0" applyBorder="0" applyAlignment="0" applyProtection="0"/>
    <xf numFmtId="185" fontId="32" fillId="0" borderId="8" applyNumberFormat="0" applyFill="0" applyBorder="0" applyProtection="0">
      <alignment horizontal="center"/>
    </xf>
    <xf numFmtId="3" fontId="33" fillId="0" borderId="6" applyNumberFormat="0" applyFill="0" applyBorder="0" applyAlignment="0" applyProtection="0"/>
    <xf numFmtId="187" fontId="34" fillId="0" borderId="0">
      <alignment horizontal="right"/>
    </xf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6" fontId="10" fillId="19" borderId="9"/>
    <xf numFmtId="18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35" fillId="0" borderId="6" applyNumberFormat="0" applyFill="0" applyBorder="0" applyAlignment="0" applyProtection="0"/>
    <xf numFmtId="0" fontId="36" fillId="0" borderId="0" applyNumberFormat="0" applyFill="0" applyBorder="0" applyAlignment="0" applyProtection="0"/>
    <xf numFmtId="188" fontId="37" fillId="0" borderId="5" applyFont="0" applyFill="0" applyBorder="0" applyAlignment="0" applyProtection="0"/>
    <xf numFmtId="3" fontId="38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39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1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0" fontId="43" fillId="0" borderId="0" applyNumberFormat="0" applyFill="0" applyBorder="0" applyAlignment="0" applyProtection="0"/>
    <xf numFmtId="3" fontId="44" fillId="0" borderId="6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6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" fontId="50" fillId="0" borderId="6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53" fillId="0" borderId="6" applyNumberFormat="0" applyFill="0" applyBorder="0" applyAlignment="0" applyProtection="0"/>
    <xf numFmtId="0" fontId="54" fillId="0" borderId="0" applyNumberFormat="0" applyFill="0" applyBorder="0" applyAlignment="0" applyProtection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0" fontId="55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0" borderId="0" applyNumberFormat="0" applyBorder="0" applyAlignment="0" applyProtection="0"/>
    <xf numFmtId="0" fontId="55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2" borderId="0" applyNumberFormat="0" applyBorder="0" applyAlignment="0" applyProtection="0"/>
    <xf numFmtId="0" fontId="5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5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5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6" borderId="0" applyNumberFormat="0" applyBorder="0" applyAlignment="0" applyProtection="0"/>
    <xf numFmtId="0" fontId="5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5" fillId="28" borderId="0" applyNumberFormat="0" applyBorder="0" applyAlignment="0" applyProtection="0"/>
    <xf numFmtId="0" fontId="56" fillId="28" borderId="0" applyNumberFormat="0" applyBorder="0" applyAlignment="0" applyProtection="0"/>
    <xf numFmtId="0" fontId="55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5" fillId="27" borderId="0" applyNumberFormat="0" applyBorder="0" applyAlignment="0" applyProtection="0"/>
    <xf numFmtId="0" fontId="56" fillId="25" borderId="0" applyNumberFormat="0" applyBorder="0" applyAlignment="0" applyProtection="0"/>
    <xf numFmtId="0" fontId="56" fillId="27" borderId="0" applyNumberFormat="0" applyBorder="0" applyAlignment="0" applyProtection="0"/>
    <xf numFmtId="0" fontId="55" fillId="27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6" fillId="20" borderId="0" applyNumberFormat="0" applyBorder="0" applyAlignment="0" applyProtection="0"/>
    <xf numFmtId="0" fontId="56" fillId="22" borderId="0" applyNumberFormat="0" applyBorder="0" applyAlignment="0" applyProtection="0"/>
    <xf numFmtId="0" fontId="56" fillId="24" borderId="0" applyNumberFormat="0" applyBorder="0" applyAlignment="0" applyProtection="0"/>
    <xf numFmtId="0" fontId="56" fillId="26" borderId="0" applyNumberFormat="0" applyBorder="0" applyAlignment="0" applyProtection="0"/>
    <xf numFmtId="0" fontId="56" fillId="28" borderId="0" applyNumberFormat="0" applyBorder="0" applyAlignment="0" applyProtection="0"/>
    <xf numFmtId="0" fontId="56" fillId="27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28" borderId="0" applyNumberFormat="0" applyBorder="0" applyAlignment="0" applyProtection="0"/>
    <xf numFmtId="0" fontId="56" fillId="27" borderId="0" applyNumberFormat="0" applyBorder="0" applyAlignment="0" applyProtection="0"/>
    <xf numFmtId="0" fontId="57" fillId="0" borderId="0" applyNumberFormat="0" applyFill="0" applyBorder="0" applyAlignment="0" applyProtection="0"/>
    <xf numFmtId="3" fontId="58" fillId="0" borderId="6" applyNumberFormat="0" applyFill="0" applyBorder="0" applyAlignment="0" applyProtection="0"/>
    <xf numFmtId="0" fontId="59" fillId="0" borderId="0" applyNumberFormat="0" applyFill="0" applyBorder="0" applyAlignment="0" applyProtection="0"/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9" fontId="10" fillId="0" borderId="10" applyBorder="0">
      <alignment horizontal="right"/>
    </xf>
    <xf numFmtId="183" fontId="17" fillId="0" borderId="4">
      <alignment horizontal="left"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21" borderId="0" applyNumberFormat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0" fontId="55" fillId="21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5" fillId="23" borderId="0" applyNumberFormat="0" applyBorder="0" applyAlignment="0" applyProtection="0"/>
    <xf numFmtId="0" fontId="56" fillId="23" borderId="0" applyNumberFormat="0" applyBorder="0" applyAlignment="0" applyProtection="0"/>
    <xf numFmtId="0" fontId="55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5" fillId="31" borderId="0" applyNumberFormat="0" applyBorder="0" applyAlignment="0" applyProtection="0"/>
    <xf numFmtId="0" fontId="56" fillId="25" borderId="0" applyNumberFormat="0" applyBorder="0" applyAlignment="0" applyProtection="0"/>
    <xf numFmtId="0" fontId="56" fillId="31" borderId="0" applyNumberFormat="0" applyBorder="0" applyAlignment="0" applyProtection="0"/>
    <xf numFmtId="0" fontId="55" fillId="31" borderId="0" applyNumberFormat="0" applyBorder="0" applyAlignment="0" applyProtection="0"/>
    <xf numFmtId="0" fontId="56" fillId="25" borderId="0" applyNumberFormat="0" applyBorder="0" applyAlignment="0" applyProtection="0"/>
    <xf numFmtId="0" fontId="56" fillId="32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5" fillId="26" borderId="0" applyNumberFormat="0" applyBorder="0" applyAlignment="0" applyProtection="0"/>
    <xf numFmtId="0" fontId="56" fillId="33" borderId="0" applyNumberFormat="0" applyBorder="0" applyAlignment="0" applyProtection="0"/>
    <xf numFmtId="0" fontId="56" fillId="26" borderId="0" applyNumberFormat="0" applyBorder="0" applyAlignment="0" applyProtection="0"/>
    <xf numFmtId="0" fontId="55" fillId="26" borderId="0" applyNumberFormat="0" applyBorder="0" applyAlignment="0" applyProtection="0"/>
    <xf numFmtId="0" fontId="56" fillId="33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5" fillId="21" borderId="0" applyNumberFormat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0" fontId="55" fillId="21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5" fillId="34" borderId="0" applyNumberFormat="0" applyBorder="0" applyAlignment="0" applyProtection="0"/>
    <xf numFmtId="0" fontId="56" fillId="25" borderId="0" applyNumberFormat="0" applyBorder="0" applyAlignment="0" applyProtection="0"/>
    <xf numFmtId="0" fontId="56" fillId="34" borderId="0" applyNumberFormat="0" applyBorder="0" applyAlignment="0" applyProtection="0"/>
    <xf numFmtId="0" fontId="55" fillId="34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6" fillId="21" borderId="0" applyNumberFormat="0" applyBorder="0" applyAlignment="0" applyProtection="0"/>
    <xf numFmtId="0" fontId="56" fillId="23" borderId="0" applyNumberFormat="0" applyBorder="0" applyAlignment="0" applyProtection="0"/>
    <xf numFmtId="0" fontId="56" fillId="31" borderId="0" applyNumberFormat="0" applyBorder="0" applyAlignment="0" applyProtection="0"/>
    <xf numFmtId="0" fontId="56" fillId="26" borderId="0" applyNumberFormat="0" applyBorder="0" applyAlignment="0" applyProtection="0"/>
    <xf numFmtId="0" fontId="56" fillId="21" borderId="0" applyNumberFormat="0" applyBorder="0" applyAlignment="0" applyProtection="0"/>
    <xf numFmtId="0" fontId="56" fillId="34" borderId="0" applyNumberFormat="0" applyBorder="0" applyAlignment="0" applyProtection="0"/>
    <xf numFmtId="0" fontId="56" fillId="33" borderId="0" applyNumberFormat="0" applyBorder="0" applyAlignment="0" applyProtection="0"/>
    <xf numFmtId="0" fontId="56" fillId="30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21" borderId="0" applyNumberFormat="0" applyBorder="0" applyAlignment="0" applyProtection="0"/>
    <xf numFmtId="0" fontId="56" fillId="27" borderId="0" applyNumberFormat="0" applyBorder="0" applyAlignment="0" applyProtection="0"/>
    <xf numFmtId="0" fontId="62" fillId="35" borderId="0" applyNumberFormat="0" applyBorder="0" applyAlignment="0" applyProtection="0"/>
    <xf numFmtId="0" fontId="63" fillId="28" borderId="0" applyNumberFormat="0" applyBorder="0" applyAlignment="0" applyProtection="0"/>
    <xf numFmtId="0" fontId="63" fillId="35" borderId="0" applyNumberFormat="0" applyBorder="0" applyAlignment="0" applyProtection="0"/>
    <xf numFmtId="0" fontId="62" fillId="35" borderId="0" applyNumberFormat="0" applyBorder="0" applyAlignment="0" applyProtection="0"/>
    <xf numFmtId="0" fontId="63" fillId="28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2" fillId="23" borderId="0" applyNumberFormat="0" applyBorder="0" applyAlignment="0" applyProtection="0"/>
    <xf numFmtId="0" fontId="63" fillId="23" borderId="0" applyNumberFormat="0" applyBorder="0" applyAlignment="0" applyProtection="0"/>
    <xf numFmtId="0" fontId="62" fillId="23" borderId="0" applyNumberFormat="0" applyBorder="0" applyAlignment="0" applyProtection="0"/>
    <xf numFmtId="0" fontId="63" fillId="36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62" fillId="31" borderId="0" applyNumberFormat="0" applyBorder="0" applyAlignment="0" applyProtection="0"/>
    <xf numFmtId="0" fontId="63" fillId="34" borderId="0" applyNumberFormat="0" applyBorder="0" applyAlignment="0" applyProtection="0"/>
    <xf numFmtId="0" fontId="63" fillId="31" borderId="0" applyNumberFormat="0" applyBorder="0" applyAlignment="0" applyProtection="0"/>
    <xf numFmtId="0" fontId="62" fillId="31" borderId="0" applyNumberFormat="0" applyBorder="0" applyAlignment="0" applyProtection="0"/>
    <xf numFmtId="0" fontId="63" fillId="3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2" fillId="37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2" fillId="37" borderId="0" applyNumberFormat="0" applyBorder="0" applyAlignment="0" applyProtection="0"/>
    <xf numFmtId="0" fontId="63" fillId="2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2" fillId="38" borderId="0" applyNumberFormat="0" applyBorder="0" applyAlignment="0" applyProtection="0"/>
    <xf numFmtId="0" fontId="63" fillId="28" borderId="0" applyNumberFormat="0" applyBorder="0" applyAlignment="0" applyProtection="0"/>
    <xf numFmtId="0" fontId="63" fillId="38" borderId="0" applyNumberFormat="0" applyBorder="0" applyAlignment="0" applyProtection="0"/>
    <xf numFmtId="0" fontId="62" fillId="38" borderId="0" applyNumberFormat="0" applyBorder="0" applyAlignment="0" applyProtection="0"/>
    <xf numFmtId="0" fontId="63" fillId="2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2" fillId="39" borderId="0" applyNumberFormat="0" applyBorder="0" applyAlignment="0" applyProtection="0"/>
    <xf numFmtId="0" fontId="63" fillId="23" borderId="0" applyNumberFormat="0" applyBorder="0" applyAlignment="0" applyProtection="0"/>
    <xf numFmtId="0" fontId="63" fillId="39" borderId="0" applyNumberFormat="0" applyBorder="0" applyAlignment="0" applyProtection="0"/>
    <xf numFmtId="0" fontId="62" fillId="39" borderId="0" applyNumberFormat="0" applyBorder="0" applyAlignment="0" applyProtection="0"/>
    <xf numFmtId="0" fontId="63" fillId="23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5" borderId="0" applyNumberFormat="0" applyBorder="0" applyAlignment="0" applyProtection="0"/>
    <xf numFmtId="0" fontId="63" fillId="23" borderId="0" applyNumberFormat="0" applyBorder="0" applyAlignment="0" applyProtection="0"/>
    <xf numFmtId="0" fontId="63" fillId="31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0" borderId="0" applyNumberFormat="0" applyBorder="0" applyAlignment="0" applyProtection="0"/>
    <xf numFmtId="0" fontId="6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8" borderId="0" applyNumberFormat="0" applyBorder="0" applyAlignment="0" applyProtection="0"/>
    <xf numFmtId="0" fontId="63" fillId="27" borderId="0" applyNumberFormat="0" applyBorder="0" applyAlignment="0" applyProtection="0"/>
    <xf numFmtId="0" fontId="7" fillId="0" borderId="11" applyNumberFormat="0" applyBorder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" fillId="0" borderId="0"/>
    <xf numFmtId="0" fontId="2" fillId="0" borderId="12" applyNumberFormat="0">
      <alignment horizontal="center" vertical="top" wrapText="1"/>
    </xf>
    <xf numFmtId="0" fontId="2" fillId="0" borderId="13">
      <alignment vertical="top"/>
    </xf>
    <xf numFmtId="37" fontId="12" fillId="0" borderId="0" applyNumberFormat="0" applyFont="0" applyFill="0" applyBorder="0" applyProtection="0">
      <alignment horizontal="centerContinuous"/>
    </xf>
    <xf numFmtId="0" fontId="62" fillId="40" borderId="0" applyNumberFormat="0" applyBorder="0" applyAlignment="0" applyProtection="0"/>
    <xf numFmtId="0" fontId="63" fillId="38" borderId="0" applyNumberFormat="0" applyBorder="0" applyAlignment="0" applyProtection="0"/>
    <xf numFmtId="0" fontId="63" fillId="40" borderId="0" applyNumberFormat="0" applyBorder="0" applyAlignment="0" applyProtection="0"/>
    <xf numFmtId="0" fontId="62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2" fillId="42" borderId="0" applyNumberFormat="0" applyBorder="0" applyAlignment="0" applyProtection="0"/>
    <xf numFmtId="0" fontId="63" fillId="39" borderId="0" applyNumberFormat="0" applyBorder="0" applyAlignment="0" applyProtection="0"/>
    <xf numFmtId="0" fontId="63" fillId="42" borderId="0" applyNumberFormat="0" applyBorder="0" applyAlignment="0" applyProtection="0"/>
    <xf numFmtId="0" fontId="62" fillId="42" borderId="0" applyNumberFormat="0" applyBorder="0" applyAlignment="0" applyProtection="0"/>
    <xf numFmtId="0" fontId="63" fillId="36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2" fillId="43" borderId="0" applyNumberFormat="0" applyBorder="0" applyAlignment="0" applyProtection="0"/>
    <xf numFmtId="0" fontId="63" fillId="34" borderId="0" applyNumberFormat="0" applyBorder="0" applyAlignment="0" applyProtection="0"/>
    <xf numFmtId="0" fontId="63" fillId="43" borderId="0" applyNumberFormat="0" applyBorder="0" applyAlignment="0" applyProtection="0"/>
    <xf numFmtId="0" fontId="62" fillId="43" borderId="0" applyNumberFormat="0" applyBorder="0" applyAlignment="0" applyProtection="0"/>
    <xf numFmtId="0" fontId="63" fillId="34" borderId="0" applyNumberFormat="0" applyBorder="0" applyAlignment="0" applyProtection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2" fillId="37" borderId="0" applyNumberFormat="0" applyBorder="0" applyAlignment="0" applyProtection="0"/>
    <xf numFmtId="0" fontId="63" fillId="44" borderId="0" applyNumberFormat="0" applyBorder="0" applyAlignment="0" applyProtection="0"/>
    <xf numFmtId="0" fontId="63" fillId="37" borderId="0" applyNumberFormat="0" applyBorder="0" applyAlignment="0" applyProtection="0"/>
    <xf numFmtId="0" fontId="62" fillId="37" borderId="0" applyNumberFormat="0" applyBorder="0" applyAlignment="0" applyProtection="0"/>
    <xf numFmtId="0" fontId="63" fillId="44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2" fillId="38" borderId="0" applyNumberFormat="0" applyBorder="0" applyAlignment="0" applyProtection="0"/>
    <xf numFmtId="0" fontId="63" fillId="38" borderId="0" applyNumberFormat="0" applyBorder="0" applyAlignment="0" applyProtection="0"/>
    <xf numFmtId="0" fontId="62" fillId="38" borderId="0" applyNumberFormat="0" applyBorder="0" applyAlignment="0" applyProtection="0"/>
    <xf numFmtId="0" fontId="63" fillId="38" borderId="0" applyNumberFormat="0" applyBorder="0" applyAlignment="0" applyProtection="0"/>
    <xf numFmtId="0" fontId="62" fillId="36" borderId="0" applyNumberFormat="0" applyBorder="0" applyAlignment="0" applyProtection="0"/>
    <xf numFmtId="0" fontId="63" fillId="42" borderId="0" applyNumberFormat="0" applyBorder="0" applyAlignment="0" applyProtection="0"/>
    <xf numFmtId="0" fontId="63" fillId="36" borderId="0" applyNumberFormat="0" applyBorder="0" applyAlignment="0" applyProtection="0"/>
    <xf numFmtId="0" fontId="62" fillId="36" borderId="0" applyNumberFormat="0" applyBorder="0" applyAlignment="0" applyProtection="0"/>
    <xf numFmtId="0" fontId="63" fillId="42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6" fillId="0" borderId="0" applyProtection="0">
      <alignment horizontal="center"/>
    </xf>
    <xf numFmtId="0" fontId="67" fillId="0" borderId="0" applyFont="0" applyFill="0" applyBorder="0" applyAlignment="0" applyProtection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Protection="0">
      <alignment horizontal="left" vertical="top" wrapText="1" indent="1" shrinkToFit="1"/>
      <protection locked="0"/>
    </xf>
    <xf numFmtId="49" fontId="69" fillId="0" borderId="0">
      <alignment horizontal="left" vertical="top" wrapText="1" indent="2" shrinkToFit="1"/>
      <protection locked="0"/>
    </xf>
    <xf numFmtId="49" fontId="69" fillId="0" borderId="0">
      <alignment horizontal="left" vertical="top" wrapText="1" indent="2" shrinkToFit="1"/>
      <protection locked="0"/>
    </xf>
    <xf numFmtId="49" fontId="70" fillId="0" borderId="0">
      <alignment horizontal="left" vertical="top" wrapText="1" indent="2" shrinkToFit="1"/>
      <protection locked="0"/>
    </xf>
    <xf numFmtId="49" fontId="69" fillId="0" borderId="0" applyProtection="0">
      <alignment horizontal="left" vertical="top" wrapText="1" indent="1" shrinkToFit="1"/>
      <protection locked="0"/>
    </xf>
    <xf numFmtId="49" fontId="70" fillId="0" borderId="0" applyProtection="0">
      <alignment horizontal="left" vertical="top" wrapText="1" indent="1" shrinkToFit="1"/>
      <protection locked="0"/>
    </xf>
    <xf numFmtId="49" fontId="69" fillId="0" borderId="0" applyProtection="0">
      <alignment horizontal="left" vertical="top" wrapText="1" indent="1" shrinkToFit="1"/>
      <protection locked="0"/>
    </xf>
    <xf numFmtId="0" fontId="71" fillId="0" borderId="0" applyProtection="0">
      <alignment vertical="top" wrapText="1" shrinkToFit="1"/>
      <protection locked="0"/>
    </xf>
    <xf numFmtId="0" fontId="72" fillId="0" borderId="0" applyProtection="0">
      <alignment vertical="top" wrapText="1" shrinkToFit="1"/>
      <protection locked="0"/>
    </xf>
    <xf numFmtId="0" fontId="71" fillId="0" borderId="0" applyProtection="0">
      <alignment vertical="top" wrapText="1" shrinkToFit="1"/>
      <protection locked="0"/>
    </xf>
    <xf numFmtId="0" fontId="72" fillId="0" borderId="0" applyProtection="0">
      <alignment vertical="top" wrapText="1" shrinkToFit="1"/>
      <protection locked="0"/>
    </xf>
    <xf numFmtId="49" fontId="73" fillId="0" borderId="0" applyProtection="0">
      <alignment vertical="top"/>
    </xf>
    <xf numFmtId="49" fontId="73" fillId="0" borderId="0" applyProtection="0">
      <alignment vertical="top"/>
    </xf>
    <xf numFmtId="49" fontId="74" fillId="0" borderId="0" applyProtection="0">
      <alignment vertical="top"/>
    </xf>
    <xf numFmtId="49" fontId="75" fillId="0" borderId="0" applyProtection="0">
      <alignment vertical="top" wrapText="1" shrinkToFit="1"/>
      <protection locked="0"/>
    </xf>
    <xf numFmtId="49" fontId="75" fillId="0" borderId="0" applyProtection="0">
      <alignment vertical="top" wrapText="1" shrinkToFit="1"/>
      <protection locked="0"/>
    </xf>
    <xf numFmtId="49" fontId="76" fillId="0" borderId="0" applyProtection="0">
      <alignment vertical="top" wrapText="1" shrinkToFit="1"/>
      <protection locked="0"/>
    </xf>
    <xf numFmtId="49" fontId="77" fillId="0" borderId="0" applyProtection="0">
      <alignment vertical="top" wrapText="1" shrinkToFit="1"/>
      <protection locked="0"/>
    </xf>
    <xf numFmtId="49" fontId="77" fillId="0" borderId="0" applyProtection="0">
      <alignment vertical="top" wrapText="1" shrinkToFit="1"/>
      <protection locked="0"/>
    </xf>
    <xf numFmtId="49" fontId="78" fillId="0" borderId="0" applyProtection="0">
      <alignment vertical="top" wrapText="1" shrinkToFit="1"/>
      <protection locked="0"/>
    </xf>
    <xf numFmtId="49" fontId="79" fillId="0" borderId="0" applyProtection="0">
      <alignment vertical="top" wrapText="1" shrinkToFit="1"/>
      <protection locked="0"/>
    </xf>
    <xf numFmtId="49" fontId="79" fillId="0" borderId="0" applyProtection="0">
      <alignment vertical="top" wrapText="1" shrinkToFit="1"/>
      <protection locked="0"/>
    </xf>
    <xf numFmtId="49" fontId="80" fillId="0" borderId="0" applyProtection="0">
      <alignment vertical="top" wrapText="1" shrinkToFit="1"/>
      <protection locked="0"/>
    </xf>
    <xf numFmtId="49" fontId="81" fillId="0" borderId="0" applyProtection="0">
      <alignment vertical="top" wrapText="1" shrinkToFit="1"/>
      <protection locked="0"/>
    </xf>
    <xf numFmtId="49" fontId="81" fillId="0" borderId="0" applyProtection="0">
      <alignment vertical="top" wrapText="1" shrinkToFit="1"/>
      <protection locked="0"/>
    </xf>
    <xf numFmtId="49" fontId="82" fillId="0" borderId="0" applyProtection="0">
      <alignment vertical="top" wrapText="1" shrinkToFit="1"/>
      <protection locked="0"/>
    </xf>
    <xf numFmtId="0" fontId="30" fillId="0" borderId="0" applyNumberFormat="0" applyFill="0" applyBorder="0" applyAlignment="0" applyProtection="0">
      <protection locked="0"/>
    </xf>
    <xf numFmtId="49" fontId="29" fillId="0" borderId="3" applyAlignment="0" applyProtection="0">
      <protection locked="0"/>
    </xf>
    <xf numFmtId="0" fontId="83" fillId="0" borderId="0" applyNumberFormat="0" applyFill="0" applyBorder="0" applyAlignment="0" applyProtection="0">
      <alignment horizontal="center"/>
      <protection locked="0"/>
    </xf>
    <xf numFmtId="0" fontId="29" fillId="0" borderId="0" applyNumberFormat="0" applyProtection="0">
      <alignment wrapText="1"/>
      <protection locked="0"/>
    </xf>
    <xf numFmtId="41" fontId="69" fillId="0" borderId="0"/>
    <xf numFmtId="41" fontId="69" fillId="0" borderId="0"/>
    <xf numFmtId="41" fontId="84" fillId="0" borderId="0"/>
    <xf numFmtId="41" fontId="69" fillId="0" borderId="0"/>
    <xf numFmtId="3" fontId="29" fillId="0" borderId="14" applyNumberFormat="0" applyFont="0" applyAlignment="0" applyProtection="0"/>
    <xf numFmtId="0" fontId="30" fillId="46" borderId="14" applyNumberFormat="0" applyFont="0" applyAlignment="0" applyProtection="0">
      <protection locked="0"/>
    </xf>
    <xf numFmtId="0" fontId="30" fillId="46" borderId="14" applyNumberFormat="0" applyFont="0" applyAlignment="0" applyProtection="0">
      <protection locked="0"/>
    </xf>
    <xf numFmtId="0" fontId="30" fillId="47" borderId="14" applyNumberFormat="0" applyFont="0" applyAlignment="0" applyProtection="0">
      <protection locked="0"/>
    </xf>
    <xf numFmtId="0" fontId="30" fillId="46" borderId="14" applyNumberFormat="0" applyFont="0" applyAlignment="0" applyProtection="0">
      <protection locked="0"/>
    </xf>
    <xf numFmtId="0" fontId="42" fillId="0" borderId="0" applyAlignment="0"/>
    <xf numFmtId="0" fontId="85" fillId="0" borderId="0">
      <alignment horizontal="center" wrapText="1"/>
      <protection locked="0"/>
    </xf>
    <xf numFmtId="0" fontId="86" fillId="0" borderId="6">
      <protection hidden="1"/>
    </xf>
    <xf numFmtId="3" fontId="87" fillId="0" borderId="0"/>
    <xf numFmtId="2" fontId="88" fillId="48" borderId="0">
      <alignment vertical="center"/>
    </xf>
    <xf numFmtId="2" fontId="89" fillId="48" borderId="0">
      <alignment vertical="center"/>
    </xf>
    <xf numFmtId="9" fontId="2" fillId="0" borderId="15" applyNumberFormat="0" applyFont="0" applyFill="0" applyAlignment="0" applyProtection="0"/>
    <xf numFmtId="9" fontId="2" fillId="0" borderId="3" applyNumberFormat="0" applyFont="0" applyFill="0" applyAlignment="0" applyProtection="0"/>
    <xf numFmtId="9" fontId="2" fillId="0" borderId="3" applyNumberFormat="0" applyFont="0" applyFill="0" applyAlignment="0" applyProtection="0"/>
    <xf numFmtId="9" fontId="2" fillId="0" borderId="3" applyNumberFormat="0" applyFont="0" applyFill="0" applyAlignment="0" applyProtection="0"/>
    <xf numFmtId="37" fontId="90" fillId="0" borderId="16" applyNumberFormat="0" applyFont="0" applyFill="0" applyAlignment="0" applyProtection="0">
      <alignment horizontal="centerContinuous"/>
    </xf>
    <xf numFmtId="9" fontId="2" fillId="0" borderId="17" applyNumberFormat="0" applyFont="0" applyFill="0" applyAlignment="0" applyProtection="0"/>
    <xf numFmtId="9" fontId="2" fillId="0" borderId="18" applyNumberFormat="0" applyFont="0" applyFill="0" applyAlignment="0" applyProtection="0"/>
    <xf numFmtId="0" fontId="91" fillId="22" borderId="0" applyNumberFormat="0" applyBorder="0" applyAlignment="0" applyProtection="0"/>
    <xf numFmtId="0" fontId="92" fillId="22" borderId="0" applyNumberFormat="0" applyBorder="0" applyAlignment="0" applyProtection="0"/>
    <xf numFmtId="0" fontId="91" fillId="22" borderId="0" applyNumberFormat="0" applyBorder="0" applyAlignment="0" applyProtection="0"/>
    <xf numFmtId="0" fontId="92" fillId="26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26" fillId="49" borderId="9" applyNumberFormat="0" applyBorder="0" applyAlignment="0">
      <alignment horizontal="center" vertical="center"/>
      <protection locked="0"/>
    </xf>
    <xf numFmtId="0" fontId="93" fillId="29" borderId="19" applyNumberFormat="0" applyAlignment="0" applyProtection="0"/>
    <xf numFmtId="169" fontId="2" fillId="0" borderId="12">
      <alignment vertical="top"/>
      <protection locked="0"/>
    </xf>
    <xf numFmtId="169" fontId="94" fillId="0" borderId="12">
      <alignment vertical="top"/>
    </xf>
    <xf numFmtId="169" fontId="95" fillId="0" borderId="8" applyFont="0" applyFill="0" applyBorder="0" applyAlignment="0">
      <alignment vertical="top"/>
      <protection hidden="1"/>
    </xf>
    <xf numFmtId="0" fontId="96" fillId="0" borderId="0" applyBorder="0">
      <alignment horizontal="left" vertical="top" wrapText="1"/>
      <protection locked="0"/>
    </xf>
    <xf numFmtId="0" fontId="96" fillId="0" borderId="0" applyBorder="0">
      <alignment vertical="top"/>
      <protection locked="0"/>
    </xf>
    <xf numFmtId="191" fontId="97" fillId="0" borderId="0" applyBorder="0">
      <alignment vertical="top"/>
      <protection locked="0"/>
    </xf>
    <xf numFmtId="1" fontId="96" fillId="33" borderId="0" applyBorder="0">
      <alignment vertical="top"/>
    </xf>
    <xf numFmtId="0" fontId="2" fillId="0" borderId="12" applyNumberFormat="0">
      <alignment horizontal="left" vertical="top" wrapText="1"/>
    </xf>
    <xf numFmtId="0" fontId="98" fillId="0" borderId="0" applyNumberFormat="0" applyFill="0" applyBorder="0" applyAlignment="0" applyProtection="0"/>
    <xf numFmtId="0" fontId="71" fillId="50" borderId="0" applyNumberFormat="0" applyFill="0" applyBorder="0" applyAlignment="0" applyProtection="0">
      <protection locked="0"/>
    </xf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0" fontId="99" fillId="50" borderId="13" applyNumberFormat="0" applyFill="0" applyBorder="0" applyAlignment="0" applyProtection="0">
      <protection locked="0"/>
    </xf>
    <xf numFmtId="0" fontId="2" fillId="0" borderId="0" applyFont="0" applyFill="0" applyBorder="0" applyProtection="0">
      <alignment horizontal="right"/>
    </xf>
    <xf numFmtId="0" fontId="100" fillId="24" borderId="0" applyNumberFormat="0" applyBorder="0" applyAlignment="0" applyProtection="0"/>
    <xf numFmtId="5" fontId="101" fillId="0" borderId="20" applyAlignment="0" applyProtection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92" fontId="102" fillId="0" borderId="0" applyFont="0" applyFill="0" applyBorder="0" applyAlignment="0" applyProtection="0">
      <alignment horizontal="right"/>
    </xf>
    <xf numFmtId="186" fontId="10" fillId="0" borderId="0"/>
    <xf numFmtId="199" fontId="87" fillId="0" borderId="0" applyNumberFormat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3" fillId="0" borderId="0"/>
    <xf numFmtId="192" fontId="104" fillId="51" borderId="14" applyNumberFormat="0" applyFont="0" applyBorder="0">
      <alignment horizontal="right"/>
    </xf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186" fontId="10" fillId="19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200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1" fontId="55" fillId="0" borderId="0" applyFill="0" applyBorder="0" applyAlignment="0"/>
    <xf numFmtId="0" fontId="105" fillId="33" borderId="19" applyNumberFormat="0" applyAlignment="0" applyProtection="0"/>
    <xf numFmtId="0" fontId="106" fillId="29" borderId="19" applyNumberFormat="0" applyAlignment="0" applyProtection="0"/>
    <xf numFmtId="0" fontId="93" fillId="33" borderId="19" applyNumberFormat="0" applyAlignment="0" applyProtection="0"/>
    <xf numFmtId="0" fontId="105" fillId="33" borderId="19" applyNumberFormat="0" applyAlignment="0" applyProtection="0"/>
    <xf numFmtId="0" fontId="106" fillId="29" borderId="19" applyNumberFormat="0" applyAlignment="0" applyProtection="0"/>
    <xf numFmtId="0" fontId="93" fillId="33" borderId="19" applyNumberFormat="0" applyAlignment="0" applyProtection="0"/>
    <xf numFmtId="0" fontId="93" fillId="33" borderId="19" applyNumberFormat="0" applyAlignment="0" applyProtection="0"/>
    <xf numFmtId="0" fontId="93" fillId="33" borderId="19" applyNumberFormat="0" applyAlignment="0" applyProtection="0"/>
    <xf numFmtId="0" fontId="107" fillId="52" borderId="21" applyNumberFormat="0" applyAlignment="0" applyProtection="0"/>
    <xf numFmtId="0" fontId="107" fillId="52" borderId="21" applyNumberFormat="0" applyAlignment="0" applyProtection="0"/>
    <xf numFmtId="0" fontId="108" fillId="0" borderId="22" applyNumberFormat="0" applyFill="0" applyAlignment="0" applyProtection="0"/>
    <xf numFmtId="0" fontId="109" fillId="52" borderId="21" applyNumberFormat="0" applyAlignment="0" applyProtection="0"/>
    <xf numFmtId="0" fontId="107" fillId="52" borderId="21" applyNumberFormat="0" applyAlignment="0" applyProtection="0"/>
    <xf numFmtId="0" fontId="107" fillId="52" borderId="21" applyNumberFormat="0" applyAlignment="0" applyProtection="0"/>
    <xf numFmtId="0" fontId="109" fillId="52" borderId="21" applyNumberFormat="0" applyAlignment="0" applyProtection="0"/>
    <xf numFmtId="0" fontId="107" fillId="52" borderId="21" applyNumberFormat="0" applyAlignment="0" applyProtection="0"/>
    <xf numFmtId="0" fontId="109" fillId="52" borderId="21" applyNumberFormat="0" applyAlignment="0" applyProtection="0"/>
    <xf numFmtId="0" fontId="107" fillId="52" borderId="21" applyNumberFormat="0" applyAlignment="0" applyProtection="0"/>
    <xf numFmtId="0" fontId="107" fillId="52" borderId="21" applyNumberFormat="0" applyAlignment="0" applyProtection="0"/>
    <xf numFmtId="0" fontId="107" fillId="52" borderId="21" applyNumberFormat="0" applyAlignment="0" applyProtection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187" fontId="10" fillId="19" borderId="0"/>
    <xf numFmtId="0" fontId="110" fillId="0" borderId="0" applyNumberFormat="0" applyFill="0" applyBorder="0" applyAlignment="0" applyProtection="0"/>
    <xf numFmtId="0" fontId="111" fillId="0" borderId="3" applyNumberFormat="0" applyFill="0" applyProtection="0">
      <alignment horizontal="center"/>
    </xf>
    <xf numFmtId="0" fontId="111" fillId="0" borderId="3" applyNumberFormat="0" applyFill="0" applyProtection="0">
      <alignment horizontal="center"/>
    </xf>
    <xf numFmtId="0" fontId="111" fillId="0" borderId="3" applyNumberFormat="0" applyFill="0" applyProtection="0">
      <alignment horizontal="center"/>
    </xf>
    <xf numFmtId="0" fontId="18" fillId="0" borderId="0" applyNumberFormat="0" applyFill="0" applyBorder="0" applyAlignment="0" applyProtection="0">
      <alignment vertical="top"/>
      <protection locked="0"/>
    </xf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202" fontId="2" fillId="0" borderId="0"/>
    <xf numFmtId="0" fontId="112" fillId="0" borderId="0"/>
    <xf numFmtId="0" fontId="30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centerContinuous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13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03" fontId="2" fillId="0" borderId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4" fillId="0" borderId="0" applyFont="0" applyFill="0" applyBorder="0" applyAlignment="0" applyProtection="0">
      <alignment horizontal="right"/>
    </xf>
    <xf numFmtId="205" fontId="2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56" fillId="0" borderId="0" applyFont="0" applyFill="0" applyBorder="0" applyAlignment="0" applyProtection="0"/>
    <xf numFmtId="43" fontId="55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1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05" fontId="56" fillId="0" borderId="0" applyFont="0" applyFill="0" applyBorder="0" applyAlignment="0" applyProtection="0"/>
    <xf numFmtId="205" fontId="56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2" fillId="0" borderId="0" applyFont="0" applyFill="0" applyBorder="0" applyAlignment="0" applyProtection="0"/>
    <xf numFmtId="205" fontId="56" fillId="0" borderId="0" applyFont="0" applyFill="0" applyBorder="0" applyAlignment="0" applyProtection="0"/>
    <xf numFmtId="205" fontId="56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1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7" fillId="0" borderId="0" applyFont="0" applyFill="0" applyBorder="0" applyAlignment="0" applyProtection="0"/>
    <xf numFmtId="205" fontId="11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56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5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205" fontId="55" fillId="0" borderId="0" applyFont="0" applyFill="0" applyBorder="0" applyAlignment="0" applyProtection="0">
      <alignment vertical="top"/>
    </xf>
    <xf numFmtId="205" fontId="55" fillId="0" borderId="0" applyFont="0" applyFill="0" applyBorder="0" applyAlignment="0" applyProtection="0">
      <alignment vertical="top"/>
    </xf>
    <xf numFmtId="205" fontId="55" fillId="0" borderId="0" applyFont="0" applyFill="0" applyBorder="0" applyAlignment="0" applyProtection="0">
      <alignment vertical="top"/>
    </xf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7" fontId="12" fillId="0" borderId="0"/>
    <xf numFmtId="37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1" fillId="0" borderId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11" fillId="0" borderId="0"/>
    <xf numFmtId="169" fontId="42" fillId="0" borderId="0" applyFill="0" applyBorder="0" applyAlignment="0" applyProtection="0"/>
    <xf numFmtId="169" fontId="2" fillId="0" borderId="0" applyFill="0" applyBorder="0" applyAlignment="0" applyProtection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20" fillId="0" borderId="0" applyNumberFormat="0" applyAlignment="0">
      <alignment horizontal="left"/>
    </xf>
    <xf numFmtId="0" fontId="11" fillId="0" borderId="0"/>
    <xf numFmtId="0" fontId="30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0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09" fontId="2" fillId="0" borderId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1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0" fontId="114" fillId="0" borderId="0" applyFont="0" applyFill="0" applyBorder="0" applyAlignment="0" applyProtection="0">
      <alignment horizontal="right"/>
    </xf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4" fontId="121" fillId="0" borderId="0" applyFont="0" applyFill="0" applyBorder="0" applyAlignment="0" applyProtection="0"/>
    <xf numFmtId="214" fontId="121" fillId="0" borderId="0" applyFont="0" applyFill="0" applyBorder="0" applyAlignment="0" applyProtection="0"/>
    <xf numFmtId="214" fontId="121" fillId="0" borderId="0" applyFont="0" applyFill="0" applyBorder="0" applyAlignment="0" applyProtection="0"/>
    <xf numFmtId="214" fontId="121" fillId="0" borderId="0" applyFont="0" applyFill="0" applyBorder="0" applyAlignment="0" applyProtection="0"/>
    <xf numFmtId="0" fontId="114" fillId="0" borderId="0" applyFont="0" applyFill="0" applyBorder="0" applyAlignment="0" applyProtection="0">
      <alignment horizontal="right"/>
    </xf>
    <xf numFmtId="0" fontId="114" fillId="0" borderId="0" applyFont="0" applyFill="0" applyBorder="0" applyAlignment="0" applyProtection="0">
      <alignment horizontal="right"/>
    </xf>
    <xf numFmtId="214" fontId="121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213" fontId="10" fillId="0" borderId="0" applyFont="0" applyFill="0" applyBorder="0" applyAlignment="0" applyProtection="0"/>
    <xf numFmtId="5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5" fontId="2" fillId="0" borderId="0" applyFill="0" applyBorder="0" applyAlignment="0" applyProtection="0"/>
    <xf numFmtId="215" fontId="12" fillId="0" borderId="0"/>
    <xf numFmtId="0" fontId="92" fillId="22" borderId="0" applyNumberFormat="0" applyBorder="0" applyAlignment="0" applyProtection="0"/>
    <xf numFmtId="15" fontId="71" fillId="50" borderId="0" applyFont="0" applyFill="0" applyBorder="0" applyAlignment="0" applyProtection="0">
      <protection locked="0"/>
    </xf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6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122" fillId="0" borderId="3" applyFont="0" applyFill="0" applyBorder="0" applyAlignment="0" applyProtection="0">
      <alignment horizontal="right"/>
    </xf>
    <xf numFmtId="220" fontId="122" fillId="0" borderId="3" applyFont="0" applyFill="0" applyBorder="0" applyAlignment="0" applyProtection="0">
      <alignment horizontal="right"/>
    </xf>
    <xf numFmtId="220" fontId="122" fillId="0" borderId="3" applyFont="0" applyFill="0" applyBorder="0" applyAlignment="0" applyProtection="0">
      <alignment horizontal="right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221" fontId="2" fillId="0" borderId="0" applyFill="0" applyBorder="0" applyAlignment="0" applyProtection="0"/>
    <xf numFmtId="15" fontId="71" fillId="50" borderId="0" applyFont="0" applyFill="0" applyBorder="0" applyAlignment="0" applyProtection="0">
      <protection locked="0"/>
    </xf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15" fontId="71" fillId="50" borderId="0" applyFont="0" applyFill="0" applyBorder="0" applyAlignment="0" applyProtection="0">
      <protection locked="0"/>
    </xf>
    <xf numFmtId="0" fontId="114" fillId="0" borderId="0" applyFont="0" applyFill="0" applyBorder="0" applyAlignment="0" applyProtection="0"/>
    <xf numFmtId="42" fontId="123" fillId="0" borderId="0"/>
    <xf numFmtId="222" fontId="123" fillId="0" borderId="0"/>
    <xf numFmtId="3" fontId="38" fillId="0" borderId="3"/>
    <xf numFmtId="223" fontId="12" fillId="0" borderId="0"/>
    <xf numFmtId="42" fontId="12" fillId="0" borderId="0"/>
    <xf numFmtId="0" fontId="2" fillId="0" borderId="0" applyFont="0" applyFill="0" applyBorder="0" applyProtection="0">
      <alignment horizontal="right"/>
    </xf>
    <xf numFmtId="0" fontId="114" fillId="0" borderId="23" applyNumberFormat="0" applyFont="0" applyFill="0" applyAlignment="0" applyProtection="0"/>
    <xf numFmtId="0" fontId="124" fillId="0" borderId="0" applyNumberFormat="0" applyFill="0" applyBorder="0" applyAlignment="0" applyProtection="0"/>
    <xf numFmtId="3" fontId="95" fillId="53" borderId="6">
      <protection locked="0"/>
    </xf>
    <xf numFmtId="3" fontId="125" fillId="54" borderId="6"/>
    <xf numFmtId="224" fontId="126" fillId="0" borderId="0" applyFont="0" applyFill="0" applyBorder="0" applyAlignment="0" applyProtection="0"/>
    <xf numFmtId="0" fontId="63" fillId="40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63" fillId="36" borderId="0" applyNumberFormat="0" applyBorder="0" applyAlignment="0" applyProtection="0"/>
    <xf numFmtId="0" fontId="127" fillId="0" borderId="0" applyNumberFormat="0" applyAlignment="0">
      <alignment horizontal="left"/>
    </xf>
    <xf numFmtId="0" fontId="128" fillId="27" borderId="19" applyNumberFormat="0" applyAlignment="0" applyProtection="0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208" fontId="129" fillId="0" borderId="0">
      <alignment horizontal="right"/>
    </xf>
    <xf numFmtId="225" fontId="129" fillId="0" borderId="0">
      <alignment horizontal="right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3" fontId="130" fillId="0" borderId="2" applyNumberFormat="0" applyFont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9" fontId="37" fillId="0" borderId="0" applyNumberFormat="0" applyFill="0" applyBorder="0" applyProtection="0">
      <alignment horizontal="center" vertical="top"/>
    </xf>
    <xf numFmtId="229" fontId="133" fillId="0" borderId="0" applyBorder="0">
      <alignment horizontal="right" vertical="top"/>
    </xf>
    <xf numFmtId="230" fontId="37" fillId="0" borderId="0" applyBorder="0">
      <alignment horizontal="right" vertical="top"/>
    </xf>
    <xf numFmtId="230" fontId="133" fillId="0" borderId="0" applyBorder="0">
      <alignment horizontal="right" vertical="top"/>
    </xf>
    <xf numFmtId="231" fontId="37" fillId="0" borderId="0" applyFill="0" applyBorder="0">
      <alignment horizontal="right" vertical="top"/>
    </xf>
    <xf numFmtId="232" fontId="37" fillId="0" borderId="0" applyFill="0" applyBorder="0">
      <alignment horizontal="right" vertical="top"/>
    </xf>
    <xf numFmtId="233" fontId="37" fillId="0" borderId="0" applyFill="0" applyBorder="0">
      <alignment horizontal="right" vertical="top"/>
    </xf>
    <xf numFmtId="234" fontId="37" fillId="0" borderId="0" applyFill="0" applyBorder="0">
      <alignment horizontal="right" vertical="top"/>
    </xf>
    <xf numFmtId="0" fontId="134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4" fillId="0" borderId="25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0" fontId="135" fillId="0" borderId="4">
      <alignment horizontal="right"/>
    </xf>
    <xf numFmtId="0" fontId="135" fillId="0" borderId="4">
      <alignment horizontal="right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49" fontId="135" fillId="0" borderId="4">
      <alignment horizontal="right" wrapText="1"/>
    </xf>
    <xf numFmtId="0" fontId="136" fillId="0" borderId="0">
      <alignment horizontal="center" wrapText="1"/>
    </xf>
    <xf numFmtId="183" fontId="137" fillId="0" borderId="25">
      <alignment horizontal="right"/>
    </xf>
    <xf numFmtId="0" fontId="138" fillId="0" borderId="0">
      <alignment vertical="center"/>
    </xf>
    <xf numFmtId="235" fontId="138" fillId="0" borderId="0">
      <alignment horizontal="left" vertical="center"/>
    </xf>
    <xf numFmtId="236" fontId="139" fillId="0" borderId="0">
      <alignment vertical="center"/>
    </xf>
    <xf numFmtId="0" fontId="46" fillId="0" borderId="0">
      <alignment vertical="center"/>
    </xf>
    <xf numFmtId="183" fontId="137" fillId="0" borderId="25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7" fillId="0" borderId="4">
      <alignment horizontal="left"/>
    </xf>
    <xf numFmtId="183" fontId="140" fillId="0" borderId="0" applyFill="0" applyBorder="0">
      <alignment vertical="top"/>
    </xf>
    <xf numFmtId="183" fontId="130" fillId="0" borderId="0" applyFill="0" applyBorder="0" applyProtection="0">
      <alignment vertical="top"/>
    </xf>
    <xf numFmtId="183" fontId="141" fillId="0" borderId="0">
      <alignment vertical="top"/>
    </xf>
    <xf numFmtId="183" fontId="37" fillId="0" borderId="0">
      <alignment horizontal="center"/>
    </xf>
    <xf numFmtId="183" fontId="142" fillId="0" borderId="25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83" fontId="143" fillId="0" borderId="4">
      <alignment horizontal="center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37" fillId="0" borderId="25" applyFill="0" applyBorder="0" applyProtection="0">
      <alignment horizontal="right" vertical="top"/>
    </xf>
    <xf numFmtId="173" fontId="12" fillId="0" borderId="0" applyFill="0" applyBorder="0" applyAlignment="0" applyProtection="0">
      <alignment horizontal="right" vertical="top"/>
    </xf>
    <xf numFmtId="3" fontId="130" fillId="0" borderId="2" applyNumberFormat="0" applyFont="0"/>
    <xf numFmtId="235" fontId="42" fillId="0" borderId="0">
      <alignment horizontal="left" vertical="center"/>
    </xf>
    <xf numFmtId="183" fontId="42" fillId="0" borderId="0"/>
    <xf numFmtId="183" fontId="49" fillId="0" borderId="0"/>
    <xf numFmtId="183" fontId="144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145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237" fontId="2" fillId="0" borderId="0">
      <alignment horizontal="left"/>
    </xf>
    <xf numFmtId="183" fontId="146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183" fontId="147" fillId="0" borderId="0">
      <alignment horizontal="left" vertical="top"/>
    </xf>
    <xf numFmtId="0" fontId="37" fillId="0" borderId="0" applyFill="0" applyBorder="0">
      <alignment horizontal="left" vertical="top" wrapText="1"/>
    </xf>
    <xf numFmtId="0" fontId="148" fillId="0" borderId="0">
      <alignment horizontal="left" vertical="top" wrapText="1"/>
    </xf>
    <xf numFmtId="0" fontId="149" fillId="0" borderId="0">
      <alignment horizontal="left" vertical="top" wrapText="1"/>
    </xf>
    <xf numFmtId="0" fontId="133" fillId="0" borderId="0">
      <alignment horizontal="left" vertical="top" wrapText="1"/>
    </xf>
    <xf numFmtId="0" fontId="42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9" fillId="0" borderId="0"/>
    <xf numFmtId="0" fontId="46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150" fillId="0" borderId="0" applyNumberFormat="0" applyFill="0" applyBorder="0" applyAlignment="0" applyProtection="0"/>
    <xf numFmtId="0" fontId="9" fillId="0" borderId="0"/>
    <xf numFmtId="0" fontId="85" fillId="0" borderId="0" applyNumberFormat="0" applyFill="0" applyBorder="0" applyAlignment="0" applyProtection="0"/>
    <xf numFmtId="0" fontId="9" fillId="0" borderId="0"/>
    <xf numFmtId="0" fontId="151" fillId="0" borderId="0" applyNumberFormat="0" applyFill="0" applyBorder="0" applyAlignment="0" applyProtection="0"/>
    <xf numFmtId="0" fontId="152" fillId="0" borderId="0"/>
    <xf numFmtId="0" fontId="153" fillId="0" borderId="0"/>
    <xf numFmtId="238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4" fillId="0" borderId="0" applyFill="0" applyBorder="0" applyProtection="0">
      <alignment horizontal="left"/>
    </xf>
    <xf numFmtId="0" fontId="132" fillId="0" borderId="0" applyNumberFormat="0" applyFill="0" applyBorder="0" applyAlignment="0" applyProtection="0"/>
    <xf numFmtId="239" fontId="7" fillId="50" borderId="24" applyFont="0" applyBorder="0" applyAlignment="0" applyProtection="0">
      <alignment vertical="top"/>
    </xf>
    <xf numFmtId="240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2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3" fontId="155" fillId="0" borderId="0" applyFont="0" applyFill="0" applyBorder="0" applyAlignment="0" applyProtection="0">
      <alignment horizontal="left"/>
    </xf>
    <xf numFmtId="244" fontId="156" fillId="0" borderId="0" applyFont="0" applyFill="0" applyBorder="0" applyAlignment="0" applyProtection="0"/>
    <xf numFmtId="0" fontId="116" fillId="0" borderId="0" applyFont="0" applyFill="0" applyBorder="0" applyProtection="0"/>
    <xf numFmtId="0" fontId="2" fillId="0" borderId="12" applyNumberFormat="0">
      <alignment horizontal="center" vertical="top"/>
    </xf>
    <xf numFmtId="0" fontId="96" fillId="33" borderId="0" applyBorder="0">
      <alignment vertical="top"/>
      <protection locked="0"/>
    </xf>
    <xf numFmtId="0" fontId="100" fillId="24" borderId="0" applyNumberFormat="0" applyBorder="0" applyAlignment="0" applyProtection="0"/>
    <xf numFmtId="0" fontId="157" fillId="24" borderId="0" applyNumberFormat="0" applyBorder="0" applyAlignment="0" applyProtection="0"/>
    <xf numFmtId="0" fontId="157" fillId="55" borderId="0" applyNumberFormat="0" applyBorder="0" applyAlignment="0" applyProtection="0"/>
    <xf numFmtId="0" fontId="158" fillId="28" borderId="0" applyNumberFormat="0" applyBorder="0" applyAlignment="0" applyProtection="0"/>
    <xf numFmtId="0" fontId="100" fillId="24" borderId="0" applyNumberFormat="0" applyBorder="0" applyAlignment="0" applyProtection="0"/>
    <xf numFmtId="0" fontId="157" fillId="24" borderId="0" applyNumberFormat="0" applyBorder="0" applyAlignment="0" applyProtection="0"/>
    <xf numFmtId="0" fontId="158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0" fontId="2" fillId="0" borderId="3" applyFill="0" applyProtection="0">
      <alignment horizontal="centerContinuous"/>
    </xf>
    <xf numFmtId="0" fontId="2" fillId="0" borderId="3" applyFill="0" applyProtection="0">
      <alignment horizontal="centerContinuous"/>
    </xf>
    <xf numFmtId="0" fontId="2" fillId="0" borderId="3" applyFill="0" applyProtection="0">
      <alignment horizontal="centerContinuous"/>
    </xf>
    <xf numFmtId="0" fontId="2" fillId="0" borderId="0"/>
    <xf numFmtId="0" fontId="114" fillId="0" borderId="0" applyFont="0" applyFill="0" applyBorder="0" applyAlignment="0" applyProtection="0">
      <alignment horizontal="right"/>
    </xf>
    <xf numFmtId="0" fontId="159" fillId="33" borderId="0" applyBorder="0">
      <alignment horizontal="left" vertical="top" wrapText="1"/>
    </xf>
    <xf numFmtId="0" fontId="160" fillId="0" borderId="0" applyProtection="0">
      <alignment horizontal="right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6" applyNumberFormat="0" applyAlignment="0" applyProtection="0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2" fillId="0" borderId="0" applyNumberFormat="0" applyFont="0" applyFill="0" applyAlignment="0"/>
    <xf numFmtId="0" fontId="119" fillId="0" borderId="0" applyNumberFormat="0" applyFill="0" applyBorder="0" applyAlignment="0" applyProtection="0"/>
    <xf numFmtId="0" fontId="161" fillId="0" borderId="27" applyNumberFormat="0" applyFill="0" applyAlignment="0" applyProtection="0"/>
    <xf numFmtId="0" fontId="162" fillId="0" borderId="28" applyNumberFormat="0" applyFill="0" applyAlignment="0" applyProtection="0"/>
    <xf numFmtId="0" fontId="119" fillId="0" borderId="0" applyNumberFormat="0" applyFill="0" applyBorder="0" applyAlignment="0" applyProtection="0"/>
    <xf numFmtId="0" fontId="163" fillId="0" borderId="29" applyNumberFormat="0" applyFill="0" applyAlignment="0" applyProtection="0"/>
    <xf numFmtId="0" fontId="162" fillId="0" borderId="28" applyNumberFormat="0" applyFill="0" applyAlignment="0" applyProtection="0"/>
    <xf numFmtId="0" fontId="162" fillId="0" borderId="28" applyNumberFormat="0" applyFill="0" applyAlignment="0" applyProtection="0"/>
    <xf numFmtId="0" fontId="119" fillId="0" borderId="0" applyNumberFormat="0" applyFill="0" applyBorder="0" applyAlignment="0" applyProtection="0"/>
    <xf numFmtId="0" fontId="164" fillId="0" borderId="30" applyNumberFormat="0" applyFill="0" applyAlignment="0" applyProtection="0"/>
    <xf numFmtId="0" fontId="165" fillId="0" borderId="31" applyNumberFormat="0" applyFill="0" applyAlignment="0" applyProtection="0"/>
    <xf numFmtId="0" fontId="119" fillId="0" borderId="0" applyNumberFormat="0" applyFill="0" applyBorder="0" applyAlignment="0" applyProtection="0"/>
    <xf numFmtId="0" fontId="166" fillId="0" borderId="30" applyNumberFormat="0" applyFill="0" applyAlignment="0" applyProtection="0"/>
    <xf numFmtId="0" fontId="165" fillId="0" borderId="31" applyNumberFormat="0" applyFill="0" applyAlignment="0" applyProtection="0"/>
    <xf numFmtId="0" fontId="165" fillId="0" borderId="31" applyNumberFormat="0" applyFill="0" applyAlignment="0" applyProtection="0"/>
    <xf numFmtId="0" fontId="167" fillId="0" borderId="0" applyProtection="0">
      <alignment horizontal="left"/>
    </xf>
    <xf numFmtId="0" fontId="168" fillId="0" borderId="32" applyNumberFormat="0" applyFill="0" applyAlignment="0" applyProtection="0"/>
    <xf numFmtId="0" fontId="169" fillId="0" borderId="33" applyNumberFormat="0" applyFill="0" applyAlignment="0" applyProtection="0"/>
    <xf numFmtId="0" fontId="167" fillId="0" borderId="0" applyProtection="0">
      <alignment horizontal="left"/>
    </xf>
    <xf numFmtId="0" fontId="170" fillId="0" borderId="32" applyNumberFormat="0" applyFill="0" applyAlignment="0" applyProtection="0"/>
    <xf numFmtId="0" fontId="169" fillId="0" borderId="33" applyNumberFormat="0" applyFill="0" applyAlignment="0" applyProtection="0"/>
    <xf numFmtId="0" fontId="169" fillId="0" borderId="33" applyNumberFormat="0" applyFill="0" applyAlignment="0" applyProtection="0"/>
    <xf numFmtId="0" fontId="171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2" fillId="0" borderId="3" applyFill="0" applyProtection="0">
      <alignment horizontal="center" wrapText="1"/>
    </xf>
    <xf numFmtId="0" fontId="2" fillId="0" borderId="0" applyNumberFormat="0" applyFont="0" applyFill="0" applyAlignment="0"/>
    <xf numFmtId="0" fontId="2" fillId="0" borderId="3" applyFill="0" applyProtection="0">
      <alignment horizontal="center" wrapText="1"/>
    </xf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42" fillId="0" borderId="0" applyNumberFormat="0" applyFont="0" applyFill="0" applyBorder="0" applyProtection="0">
      <alignment horizontal="center"/>
    </xf>
    <xf numFmtId="0" fontId="46" fillId="0" borderId="0" applyProtection="0"/>
    <xf numFmtId="0" fontId="172" fillId="0" borderId="34">
      <alignment horizontal="center"/>
    </xf>
    <xf numFmtId="0" fontId="172" fillId="0" borderId="0">
      <alignment horizontal="center"/>
    </xf>
    <xf numFmtId="0" fontId="173" fillId="0" borderId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92" fillId="22" borderId="0" applyNumberFormat="0" applyBorder="0" applyAlignment="0" applyProtection="0"/>
    <xf numFmtId="0" fontId="128" fillId="27" borderId="19" applyNumberFormat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8" fontId="7" fillId="56" borderId="24" applyNumberFormat="0" applyAlignment="0">
      <protection locked="0"/>
    </xf>
    <xf numFmtId="0" fontId="128" fillId="23" borderId="19" applyNumberFormat="0" applyAlignment="0" applyProtection="0"/>
    <xf numFmtId="0" fontId="128" fillId="27" borderId="19" applyNumberFormat="0" applyAlignment="0" applyProtection="0"/>
    <xf numFmtId="8" fontId="7" fillId="56" borderId="24" applyNumberFormat="0" applyAlignment="0">
      <protection locked="0"/>
    </xf>
    <xf numFmtId="0" fontId="128" fillId="32" borderId="19" applyNumberFormat="0" applyAlignment="0" applyProtection="0"/>
    <xf numFmtId="0" fontId="128" fillId="27" borderId="19" applyNumberFormat="0" applyAlignment="0" applyProtection="0"/>
    <xf numFmtId="0" fontId="128" fillId="32" borderId="19" applyNumberFormat="0" applyAlignment="0" applyProtection="0"/>
    <xf numFmtId="0" fontId="128" fillId="27" borderId="19" applyNumberFormat="0" applyAlignment="0" applyProtection="0"/>
    <xf numFmtId="0" fontId="128" fillId="32" borderId="19" applyNumberFormat="0" applyAlignment="0" applyProtection="0"/>
    <xf numFmtId="0" fontId="128" fillId="27" borderId="19" applyNumberFormat="0" applyAlignment="0" applyProtection="0"/>
    <xf numFmtId="0" fontId="128" fillId="32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0" fontId="128" fillId="27" borderId="19" applyNumberFormat="0" applyAlignment="0" applyProtection="0"/>
    <xf numFmtId="246" fontId="7" fillId="56" borderId="0" applyNumberFormat="0" applyFont="0" applyBorder="0" applyAlignment="0" applyProtection="0">
      <alignment horizontal="center"/>
      <protection locked="0"/>
    </xf>
    <xf numFmtId="185" fontId="7" fillId="56" borderId="3" applyNumberFormat="0" applyFont="0" applyAlignment="0" applyProtection="0">
      <alignment horizontal="center"/>
      <protection locked="0"/>
    </xf>
    <xf numFmtId="185" fontId="7" fillId="56" borderId="3" applyNumberFormat="0" applyFont="0" applyAlignment="0" applyProtection="0">
      <alignment horizontal="center"/>
      <protection locked="0"/>
    </xf>
    <xf numFmtId="185" fontId="7" fillId="56" borderId="3" applyNumberFormat="0" applyFont="0" applyAlignment="0" applyProtection="0">
      <alignment horizontal="center"/>
      <protection locked="0"/>
    </xf>
    <xf numFmtId="0" fontId="176" fillId="0" borderId="0"/>
    <xf numFmtId="0" fontId="108" fillId="0" borderId="2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" fontId="2" fillId="0" borderId="12">
      <alignment horizontal="center" vertical="top"/>
    </xf>
    <xf numFmtId="0" fontId="107" fillId="52" borderId="21" applyNumberFormat="0" applyAlignment="0" applyProtection="0"/>
    <xf numFmtId="0" fontId="107" fillId="52" borderId="21" applyNumberFormat="0" applyAlignment="0" applyProtection="0"/>
    <xf numFmtId="0" fontId="155" fillId="0" borderId="0">
      <alignment horizontal="left" vertical="center" wrapText="1" indent="1"/>
    </xf>
    <xf numFmtId="0" fontId="155" fillId="0" borderId="0">
      <alignment horizontal="left" vertical="center" indent="2"/>
    </xf>
    <xf numFmtId="0" fontId="102" fillId="0" borderId="0">
      <alignment horizontal="left" vertical="center" wrapText="1" indent="3"/>
    </xf>
    <xf numFmtId="0" fontId="155" fillId="0" borderId="0">
      <alignment horizontal="right" vertical="center" wrapText="1"/>
    </xf>
    <xf numFmtId="2" fontId="94" fillId="0" borderId="24"/>
    <xf numFmtId="0" fontId="177" fillId="0" borderId="3" applyNumberFormat="0" applyFont="0" applyFill="0" applyAlignment="0" applyProtection="0"/>
    <xf numFmtId="0" fontId="177" fillId="0" borderId="3" applyNumberFormat="0" applyFont="0" applyFill="0" applyAlignment="0" applyProtection="0"/>
    <xf numFmtId="0" fontId="177" fillId="0" borderId="3" applyNumberFormat="0" applyFont="0" applyFill="0" applyAlignment="0" applyProtection="0"/>
    <xf numFmtId="0" fontId="178" fillId="0" borderId="22" applyNumberFormat="0" applyFill="0" applyAlignment="0" applyProtection="0"/>
    <xf numFmtId="0" fontId="179" fillId="0" borderId="35" applyNumberFormat="0" applyFill="0" applyAlignment="0" applyProtection="0"/>
    <xf numFmtId="0" fontId="108" fillId="0" borderId="22" applyNumberFormat="0" applyFill="0" applyAlignment="0" applyProtection="0"/>
    <xf numFmtId="0" fontId="178" fillId="0" borderId="22" applyNumberFormat="0" applyFill="0" applyAlignment="0" applyProtection="0"/>
    <xf numFmtId="0" fontId="179" fillId="0" borderId="35" applyNumberFormat="0" applyFill="0" applyAlignment="0" applyProtection="0"/>
    <xf numFmtId="0" fontId="108" fillId="0" borderId="22" applyNumberFormat="0" applyFill="0" applyAlignment="0" applyProtection="0"/>
    <xf numFmtId="0" fontId="108" fillId="0" borderId="22" applyNumberFormat="0" applyFill="0" applyAlignment="0" applyProtection="0"/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44" fontId="10" fillId="0" borderId="0">
      <alignment horizontal="justify"/>
    </xf>
    <xf numFmtId="0" fontId="180" fillId="0" borderId="6">
      <alignment horizontal="left"/>
      <protection locked="0"/>
    </xf>
    <xf numFmtId="0" fontId="121" fillId="25" borderId="36" applyNumberFormat="0" applyFont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42" fillId="0" borderId="0"/>
    <xf numFmtId="0" fontId="69" fillId="46" borderId="0" applyBorder="0" applyAlignment="0">
      <alignment horizontal="center"/>
    </xf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7" fontId="2" fillId="0" borderId="0" applyFont="0" applyFill="0" applyBorder="0" applyAlignment="0" applyProtection="0"/>
    <xf numFmtId="248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7" fontId="2" fillId="0" borderId="0" applyFill="0" applyBorder="0" applyAlignment="0" applyProtection="0"/>
    <xf numFmtId="5" fontId="2" fillId="0" borderId="0" applyFill="0" applyBorder="0" applyAlignment="0" applyProtection="0"/>
    <xf numFmtId="249" fontId="2" fillId="0" borderId="3" applyFont="0" applyFill="0" applyBorder="0" applyAlignment="0" applyProtection="0">
      <alignment horizontal="centerContinuous"/>
    </xf>
    <xf numFmtId="249" fontId="2" fillId="0" borderId="3" applyFont="0" applyFill="0" applyBorder="0" applyAlignment="0" applyProtection="0">
      <alignment horizontal="centerContinuous"/>
    </xf>
    <xf numFmtId="249" fontId="2" fillId="0" borderId="3" applyFont="0" applyFill="0" applyBorder="0" applyAlignment="0" applyProtection="0">
      <alignment horizontal="centerContinuous"/>
    </xf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6" fontId="10" fillId="19" borderId="0"/>
    <xf numFmtId="199" fontId="10" fillId="0" borderId="0" applyNumberFormat="0" applyFill="0" applyBorder="0"/>
    <xf numFmtId="187" fontId="151" fillId="0" borderId="37">
      <alignment horizontal="right"/>
    </xf>
    <xf numFmtId="187" fontId="151" fillId="0" borderId="37">
      <alignment horizontal="right"/>
    </xf>
    <xf numFmtId="187" fontId="151" fillId="0" borderId="37">
      <alignment horizontal="right"/>
    </xf>
    <xf numFmtId="187" fontId="151" fillId="0" borderId="37">
      <alignment horizontal="right"/>
    </xf>
    <xf numFmtId="199" fontId="2" fillId="0" borderId="0" applyFont="0" applyFill="0" applyBorder="0" applyAlignment="0" applyProtection="0"/>
    <xf numFmtId="187" fontId="181" fillId="19" borderId="6">
      <alignment horizontal="right" vertical="center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92" fontId="10" fillId="0" borderId="0" applyNumberFormat="0" applyFont="0" applyAlignment="0">
      <alignment horizontal="right"/>
    </xf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86" fontId="10" fillId="19" borderId="5"/>
    <xf numFmtId="199" fontId="182" fillId="0" borderId="0"/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250" fontId="2" fillId="0" borderId="0" applyFont="0" applyFill="0" applyBorder="0" applyAlignment="0" applyProtection="0"/>
    <xf numFmtId="187" fontId="155" fillId="19" borderId="6">
      <alignment horizontal="right"/>
    </xf>
    <xf numFmtId="251" fontId="183" fillId="0" borderId="0" applyFont="0" applyFill="0" applyBorder="0" applyAlignment="0" applyProtection="0"/>
    <xf numFmtId="189" fontId="2" fillId="0" borderId="0" applyFont="0" applyFill="0" applyBorder="0" applyAlignment="0" applyProtection="0"/>
    <xf numFmtId="252" fontId="87" fillId="0" borderId="0"/>
    <xf numFmtId="253" fontId="184" fillId="0" borderId="0" applyFont="0" applyFill="0" applyBorder="0" applyAlignment="0" applyProtection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254" fontId="2" fillId="0" borderId="0" applyFont="0" applyFill="0" applyBorder="0" applyAlignment="0" applyProtection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255" fontId="10" fillId="19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0" fontId="185" fillId="32" borderId="0" applyNumberFormat="0" applyBorder="0" applyAlignment="0" applyProtection="0"/>
    <xf numFmtId="0" fontId="186" fillId="32" borderId="0" applyNumberFormat="0" applyBorder="0" applyAlignment="0" applyProtection="0"/>
    <xf numFmtId="0" fontId="187" fillId="32" borderId="0" applyNumberFormat="0" applyBorder="0" applyAlignment="0" applyProtection="0"/>
    <xf numFmtId="0" fontId="185" fillId="32" borderId="0" applyNumberFormat="0" applyBorder="0" applyAlignment="0" applyProtection="0"/>
    <xf numFmtId="0" fontId="186" fillId="32" borderId="0" applyNumberFormat="0" applyBorder="0" applyAlignment="0" applyProtection="0"/>
    <xf numFmtId="0" fontId="187" fillId="32" borderId="0" applyNumberFormat="0" applyBorder="0" applyAlignment="0" applyProtection="0"/>
    <xf numFmtId="0" fontId="185" fillId="32" borderId="0" applyNumberFormat="0" applyBorder="0" applyAlignment="0" applyProtection="0"/>
    <xf numFmtId="0" fontId="185" fillId="32" borderId="0" applyNumberFormat="0" applyBorder="0" applyAlignment="0" applyProtection="0"/>
    <xf numFmtId="0" fontId="43" fillId="0" borderId="0">
      <alignment vertical="center" wrapText="1"/>
    </xf>
    <xf numFmtId="0" fontId="102" fillId="0" borderId="0">
      <alignment horizontal="left" vertical="top" wrapText="1" indent="1"/>
    </xf>
    <xf numFmtId="0" fontId="102" fillId="0" borderId="0">
      <alignment horizontal="left" vertical="top" wrapText="1" indent="1"/>
    </xf>
    <xf numFmtId="0" fontId="102" fillId="0" borderId="0">
      <alignment horizontal="left" vertical="top" wrapText="1" indent="1"/>
    </xf>
    <xf numFmtId="187" fontId="188" fillId="0" borderId="0" applyNumberFormat="0" applyFont="0" applyAlignment="0">
      <alignment horizontal="center"/>
    </xf>
    <xf numFmtId="37" fontId="2" fillId="0" borderId="0" applyFont="0" applyFill="0" applyBorder="0" applyAlignment="0" applyProtection="0"/>
    <xf numFmtId="186" fontId="151" fillId="19" borderId="0"/>
    <xf numFmtId="187" fontId="151" fillId="0" borderId="0">
      <alignment horizontal="right"/>
    </xf>
    <xf numFmtId="37" fontId="189" fillId="0" borderId="0"/>
    <xf numFmtId="256" fontId="2" fillId="0" borderId="0"/>
    <xf numFmtId="257" fontId="37" fillId="0" borderId="0"/>
    <xf numFmtId="0" fontId="2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237" fontId="37" fillId="0" borderId="0"/>
    <xf numFmtId="237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2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237" fontId="37" fillId="0" borderId="0"/>
    <xf numFmtId="0" fontId="2" fillId="0" borderId="0"/>
    <xf numFmtId="237" fontId="37" fillId="0" borderId="0"/>
    <xf numFmtId="237" fontId="37" fillId="0" borderId="0"/>
    <xf numFmtId="237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237" fontId="3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2" fillId="0" borderId="0"/>
    <xf numFmtId="0" fontId="12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1" fillId="0" borderId="0"/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15" fillId="0" borderId="0">
      <alignment wrapText="1"/>
    </xf>
    <xf numFmtId="0" fontId="1" fillId="0" borderId="0"/>
    <xf numFmtId="0" fontId="1" fillId="0" borderId="0"/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" fillId="0" borderId="0"/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190" fillId="0" borderId="0"/>
    <xf numFmtId="0" fontId="2" fillId="0" borderId="0"/>
    <xf numFmtId="0" fontId="118" fillId="0" borderId="0"/>
    <xf numFmtId="0" fontId="2" fillId="0" borderId="0"/>
    <xf numFmtId="0" fontId="2" fillId="0" borderId="0"/>
    <xf numFmtId="0" fontId="117" fillId="0" borderId="0"/>
    <xf numFmtId="0" fontId="2" fillId="0" borderId="0"/>
    <xf numFmtId="0" fontId="113" fillId="0" borderId="0"/>
    <xf numFmtId="0" fontId="56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56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55" fillId="0" borderId="0"/>
    <xf numFmtId="0" fontId="55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15" fillId="0" borderId="0">
      <alignment wrapText="1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6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55" fillId="0" borderId="0">
      <alignment vertical="top"/>
    </xf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92" fillId="0" borderId="0" applyFill="0" applyBorder="0" applyAlignment="0" applyProtection="0"/>
    <xf numFmtId="0" fontId="2" fillId="25" borderId="3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85" fillId="32" borderId="0" applyNumberFormat="0" applyBorder="0" applyAlignment="0" applyProtection="0"/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258" fontId="2" fillId="0" borderId="5">
      <alignment vertical="top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1" fontId="26" fillId="0" borderId="0" applyFont="0" applyFill="0" applyBorder="0" applyAlignment="0" applyProtection="0">
      <protection locked="0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37" fontId="10" fillId="0" borderId="0">
      <alignment horizontal="center"/>
    </xf>
    <xf numFmtId="0" fontId="193" fillId="57" borderId="0" applyBorder="0">
      <alignment horizontal="left" vertical="top" wrapText="1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46" fillId="56" borderId="38" applyNumberFormat="0">
      <alignment horizontal="left" vertical="center"/>
    </xf>
    <xf numFmtId="0" fontId="195" fillId="33" borderId="39" applyNumberFormat="0" applyAlignment="0" applyProtection="0"/>
    <xf numFmtId="0" fontId="196" fillId="29" borderId="39" applyNumberFormat="0" applyAlignment="0" applyProtection="0"/>
    <xf numFmtId="0" fontId="196" fillId="33" borderId="39" applyNumberFormat="0" applyAlignment="0" applyProtection="0"/>
    <xf numFmtId="0" fontId="195" fillId="33" borderId="39" applyNumberFormat="0" applyAlignment="0" applyProtection="0"/>
    <xf numFmtId="0" fontId="196" fillId="29" borderId="39" applyNumberFormat="0" applyAlignment="0" applyProtection="0"/>
    <xf numFmtId="0" fontId="196" fillId="33" borderId="39" applyNumberFormat="0" applyAlignment="0" applyProtection="0"/>
    <xf numFmtId="0" fontId="196" fillId="33" borderId="39" applyNumberFormat="0" applyAlignment="0" applyProtection="0"/>
    <xf numFmtId="40" fontId="55" fillId="50" borderId="0">
      <alignment horizontal="right"/>
    </xf>
    <xf numFmtId="0" fontId="99" fillId="51" borderId="0"/>
    <xf numFmtId="0" fontId="163" fillId="0" borderId="27" applyNumberFormat="0" applyFill="0" applyAlignment="0" applyProtection="0"/>
    <xf numFmtId="0" fontId="166" fillId="0" borderId="31" applyNumberFormat="0" applyFill="0" applyAlignment="0" applyProtection="0"/>
    <xf numFmtId="0" fontId="170" fillId="0" borderId="40" applyNumberFormat="0" applyFill="0" applyAlignment="0" applyProtection="0"/>
    <xf numFmtId="0" fontId="170" fillId="0" borderId="0" applyNumberFormat="0" applyFill="0" applyBorder="0" applyAlignment="0" applyProtection="0"/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193" fontId="2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187" fontId="2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86" fontId="10" fillId="0" borderId="0"/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2" fontId="10" fillId="0" borderId="41" applyNumberFormat="0" applyBorder="0">
      <alignment horizontal="right"/>
    </xf>
    <xf numFmtId="197" fontId="2" fillId="0" borderId="0" applyFont="0" applyFill="0" applyBorder="0" applyAlignment="0" applyProtection="0"/>
    <xf numFmtId="259" fontId="2" fillId="0" borderId="0" applyFont="0" applyFill="0" applyBorder="0" applyAlignment="0" applyProtection="0"/>
    <xf numFmtId="1" fontId="197" fillId="0" borderId="0" applyProtection="0">
      <alignment horizontal="right" vertical="center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14" fontId="85" fillId="0" borderId="0">
      <alignment horizontal="center" wrapText="1"/>
      <protection locked="0"/>
    </xf>
    <xf numFmtId="183" fontId="37" fillId="0" borderId="0">
      <alignment horizontal="center"/>
    </xf>
    <xf numFmtId="0" fontId="11" fillId="0" borderId="0"/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9" fontId="55" fillId="0" borderId="0" applyFont="0" applyFill="0" applyBorder="0" applyAlignment="0" applyProtection="0">
      <alignment vertical="top"/>
    </xf>
    <xf numFmtId="9" fontId="55" fillId="0" borderId="0" applyFont="0" applyFill="0" applyBorder="0" applyAlignment="0" applyProtection="0">
      <alignment vertical="top"/>
    </xf>
    <xf numFmtId="9" fontId="55" fillId="0" borderId="0" applyFont="0" applyFill="0" applyBorder="0" applyAlignment="0" applyProtection="0">
      <alignment vertical="top"/>
    </xf>
    <xf numFmtId="9" fontId="55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9" fontId="2" fillId="0" borderId="0" applyFont="0" applyBorder="0">
      <alignment horizontal="center"/>
    </xf>
    <xf numFmtId="0" fontId="62" fillId="0" borderId="0">
      <alignment vertical="top"/>
      <protection hidden="1"/>
    </xf>
    <xf numFmtId="186" fontId="12" fillId="0" borderId="9"/>
    <xf numFmtId="10" fontId="2" fillId="0" borderId="0" applyFill="0" applyBorder="0" applyAlignment="0" applyProtection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186" fontId="12" fillId="0" borderId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204" fontId="10" fillId="0" borderId="0" applyNumberFormat="0" applyFont="0" applyBorder="0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198" fillId="0" borderId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0" fontId="26" fillId="51" borderId="24" applyNumberFormat="0" applyFont="0" applyAlignment="0" applyProtection="0"/>
    <xf numFmtId="246" fontId="7" fillId="51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ont="0" applyFill="0" applyBorder="0" applyAlignment="0" applyProtection="0">
      <alignment horizontal="left"/>
    </xf>
    <xf numFmtId="15" fontId="116" fillId="0" borderId="0" applyFont="0" applyFill="0" applyBorder="0" applyAlignment="0" applyProtection="0"/>
    <xf numFmtId="4" fontId="116" fillId="0" borderId="0" applyFont="0" applyFill="0" applyBorder="0" applyAlignment="0" applyProtection="0"/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0" fontId="101" fillId="0" borderId="34">
      <alignment horizontal="center"/>
    </xf>
    <xf numFmtId="3" fontId="116" fillId="0" borderId="0" applyFont="0" applyFill="0" applyBorder="0" applyAlignment="0" applyProtection="0"/>
    <xf numFmtId="0" fontId="116" fillId="58" borderId="0" applyNumberFormat="0" applyFont="0" applyBorder="0" applyAlignment="0" applyProtection="0"/>
    <xf numFmtId="1" fontId="96" fillId="33" borderId="0" applyBorder="0">
      <alignment vertical="top"/>
    </xf>
    <xf numFmtId="169" fontId="2" fillId="0" borderId="0" applyFill="0" applyBorder="0" applyAlignment="0" applyProtection="0"/>
    <xf numFmtId="3" fontId="2" fillId="0" borderId="0" applyFill="0" applyBorder="0" applyAlignment="0" applyProtection="0"/>
    <xf numFmtId="0" fontId="199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26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0" fontId="200" fillId="59" borderId="0" applyNumberFormat="0" applyFont="0" applyBorder="0" applyAlignment="0">
      <alignment horizontal="center"/>
    </xf>
    <xf numFmtId="0" fontId="201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6" fillId="33" borderId="39" applyNumberFormat="0" applyAlignment="0" applyProtection="0"/>
    <xf numFmtId="4" fontId="37" fillId="56" borderId="36" applyNumberFormat="0" applyProtection="0">
      <alignment vertical="center"/>
    </xf>
    <xf numFmtId="4" fontId="37" fillId="53" borderId="36" applyNumberFormat="0" applyProtection="0">
      <alignment vertical="center"/>
    </xf>
    <xf numFmtId="4" fontId="202" fillId="60" borderId="36">
      <alignment vertical="center"/>
    </xf>
    <xf numFmtId="4" fontId="203" fillId="60" borderId="36">
      <alignment vertical="center"/>
    </xf>
    <xf numFmtId="4" fontId="202" fillId="61" borderId="36">
      <alignment vertical="center"/>
    </xf>
    <xf numFmtId="4" fontId="203" fillId="61" borderId="36">
      <alignment vertical="center"/>
    </xf>
    <xf numFmtId="4" fontId="149" fillId="53" borderId="36">
      <alignment horizontal="left" vertical="center" indent="1"/>
    </xf>
    <xf numFmtId="4" fontId="55" fillId="53" borderId="39" applyNumberFormat="0" applyProtection="0">
      <alignment horizontal="left" vertical="center" indent="1"/>
    </xf>
    <xf numFmtId="4" fontId="204" fillId="19" borderId="42" applyNumberFormat="0" applyProtection="0">
      <alignment horizontal="left" vertical="center"/>
    </xf>
    <xf numFmtId="0" fontId="2" fillId="46" borderId="39" applyNumberFormat="0" applyProtection="0">
      <alignment horizontal="left" vertical="center" indent="1"/>
    </xf>
    <xf numFmtId="4" fontId="205" fillId="61" borderId="43" applyNumberFormat="0" applyProtection="0">
      <alignment vertical="center"/>
    </xf>
    <xf numFmtId="4" fontId="55" fillId="62" borderId="39" applyNumberFormat="0" applyProtection="0">
      <alignment horizontal="right" vertical="center"/>
    </xf>
    <xf numFmtId="4" fontId="55" fillId="63" borderId="39" applyNumberFormat="0" applyProtection="0">
      <alignment horizontal="right" vertical="center"/>
    </xf>
    <xf numFmtId="4" fontId="55" fillId="61" borderId="39" applyNumberFormat="0" applyProtection="0">
      <alignment horizontal="right"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38" fillId="64" borderId="43" applyNumberFormat="0" applyProtection="0">
      <alignment vertical="center"/>
    </xf>
    <xf numFmtId="4" fontId="55" fillId="65" borderId="39" applyNumberFormat="0" applyProtection="0">
      <alignment horizontal="right" vertical="center"/>
    </xf>
    <xf numFmtId="4" fontId="55" fillId="66" borderId="39" applyNumberFormat="0" applyProtection="0">
      <alignment horizontal="right" vertical="center"/>
    </xf>
    <xf numFmtId="4" fontId="55" fillId="67" borderId="39" applyNumberFormat="0" applyProtection="0">
      <alignment horizontal="right" vertical="center"/>
    </xf>
    <xf numFmtId="4" fontId="205" fillId="60" borderId="43" applyNumberFormat="0" applyProtection="0">
      <alignment vertical="center"/>
    </xf>
    <xf numFmtId="4" fontId="55" fillId="68" borderId="39" applyNumberFormat="0" applyProtection="0">
      <alignment horizontal="right" vertical="center"/>
    </xf>
    <xf numFmtId="4" fontId="55" fillId="69" borderId="39" applyNumberFormat="0" applyProtection="0">
      <alignment horizontal="right" vertical="center"/>
    </xf>
    <xf numFmtId="4" fontId="55" fillId="70" borderId="39" applyNumberFormat="0" applyProtection="0">
      <alignment horizontal="right" vertical="center"/>
    </xf>
    <xf numFmtId="4" fontId="206" fillId="61" borderId="43" applyNumberFormat="0" applyProtection="0">
      <alignment vertical="center"/>
    </xf>
    <xf numFmtId="4" fontId="148" fillId="71" borderId="43">
      <alignment horizontal="left" vertical="center" indent="1"/>
    </xf>
    <xf numFmtId="4" fontId="207" fillId="72" borderId="43">
      <alignment horizontal="left" vertical="center" indent="1"/>
    </xf>
    <xf numFmtId="4" fontId="207" fillId="0" borderId="0">
      <alignment horizontal="left" vertical="center" indent="1"/>
    </xf>
    <xf numFmtId="4" fontId="208" fillId="73" borderId="43">
      <alignment vertical="center"/>
    </xf>
    <xf numFmtId="4" fontId="209" fillId="50" borderId="43">
      <alignment horizontal="left" vertical="center" indent="1"/>
    </xf>
    <xf numFmtId="4" fontId="37" fillId="72" borderId="43">
      <alignment horizontal="left" vertical="center" indent="1"/>
    </xf>
    <xf numFmtId="4" fontId="204" fillId="19" borderId="43" applyNumberFormat="0" applyProtection="0">
      <alignment horizontal="left" vertical="center"/>
    </xf>
    <xf numFmtId="0" fontId="2" fillId="74" borderId="39" applyNumberFormat="0" applyProtection="0">
      <alignment horizontal="left" vertical="center" indent="1"/>
    </xf>
    <xf numFmtId="0" fontId="2" fillId="74" borderId="39" applyNumberFormat="0" applyProtection="0">
      <alignment horizontal="left" vertical="center" indent="1"/>
    </xf>
    <xf numFmtId="0" fontId="5" fillId="75" borderId="44" applyNumberFormat="0" applyProtection="0">
      <alignment horizontal="left" vertical="center" indent="1"/>
    </xf>
    <xf numFmtId="0" fontId="2" fillId="76" borderId="39" applyNumberFormat="0" applyProtection="0">
      <alignment horizontal="left" vertical="center" indent="1"/>
    </xf>
    <xf numFmtId="0" fontId="2" fillId="51" borderId="39" applyNumberFormat="0" applyProtection="0">
      <alignment horizontal="left" vertical="center" indent="1"/>
    </xf>
    <xf numFmtId="0" fontId="2" fillId="51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4" fontId="210" fillId="50" borderId="43">
      <alignment vertical="center"/>
    </xf>
    <xf numFmtId="4" fontId="211" fillId="50" borderId="43">
      <alignment vertical="center"/>
    </xf>
    <xf numFmtId="4" fontId="212" fillId="60" borderId="43">
      <alignment vertical="center"/>
    </xf>
    <xf numFmtId="4" fontId="213" fillId="60" borderId="43">
      <alignment vertical="center"/>
    </xf>
    <xf numFmtId="4" fontId="212" fillId="61" borderId="43">
      <alignment vertical="center"/>
    </xf>
    <xf numFmtId="4" fontId="213" fillId="61" borderId="43">
      <alignment vertical="center"/>
    </xf>
    <xf numFmtId="4" fontId="214" fillId="72" borderId="43">
      <alignment horizontal="left" vertical="center" indent="1"/>
    </xf>
    <xf numFmtId="4" fontId="55" fillId="56" borderId="39" applyNumberFormat="0" applyProtection="0">
      <alignment horizontal="left" vertical="center" indent="1"/>
    </xf>
    <xf numFmtId="265" fontId="55" fillId="72" borderId="44" applyProtection="0">
      <alignment horizontal="right" vertical="center"/>
    </xf>
    <xf numFmtId="4" fontId="55" fillId="77" borderId="39" applyNumberFormat="0" applyProtection="0">
      <alignment horizontal="right" vertical="center"/>
    </xf>
    <xf numFmtId="4" fontId="37" fillId="56" borderId="36">
      <alignment vertical="center"/>
    </xf>
    <xf numFmtId="4" fontId="215" fillId="60" borderId="36">
      <alignment vertical="center"/>
    </xf>
    <xf numFmtId="4" fontId="203" fillId="60" borderId="36">
      <alignment vertical="center"/>
    </xf>
    <xf numFmtId="4" fontId="202" fillId="61" borderId="36">
      <alignment vertical="center"/>
    </xf>
    <xf numFmtId="4" fontId="202" fillId="61" borderId="36">
      <alignment vertical="center"/>
    </xf>
    <xf numFmtId="4" fontId="148" fillId="72" borderId="36" applyNumberFormat="0" applyProtection="0">
      <alignment horizontal="left" vertical="center" wrapText="1"/>
    </xf>
    <xf numFmtId="0" fontId="2" fillId="46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4" fontId="171" fillId="50" borderId="43">
      <alignment vertical="center"/>
    </xf>
    <xf numFmtId="4" fontId="216" fillId="50" borderId="43">
      <alignment vertical="center"/>
    </xf>
    <xf numFmtId="4" fontId="206" fillId="60" borderId="43">
      <alignment vertical="center"/>
    </xf>
    <xf numFmtId="4" fontId="217" fillId="60" borderId="43">
      <alignment vertical="center"/>
    </xf>
    <xf numFmtId="4" fontId="206" fillId="61" borderId="43">
      <alignment vertical="center"/>
    </xf>
    <xf numFmtId="4" fontId="217" fillId="61" borderId="43">
      <alignment vertical="center"/>
    </xf>
    <xf numFmtId="4" fontId="214" fillId="56" borderId="43">
      <alignment horizontal="left" vertical="center" indent="1"/>
    </xf>
    <xf numFmtId="4" fontId="49" fillId="0" borderId="0">
      <alignment horizontal="left" vertical="center"/>
    </xf>
    <xf numFmtId="0" fontId="218" fillId="0" borderId="0"/>
    <xf numFmtId="4" fontId="219" fillId="50" borderId="36">
      <alignment vertical="center"/>
    </xf>
    <xf numFmtId="43" fontId="2" fillId="0" borderId="0" applyFont="0" applyFill="0" applyBorder="0" applyAlignment="0" applyProtection="0"/>
    <xf numFmtId="0" fontId="200" fillId="1" borderId="2" applyNumberFormat="0" applyFont="0" applyAlignment="0">
      <alignment horizontal="center"/>
    </xf>
    <xf numFmtId="173" fontId="220" fillId="0" borderId="0"/>
    <xf numFmtId="222" fontId="220" fillId="0" borderId="0"/>
    <xf numFmtId="0" fontId="69" fillId="0" borderId="0" applyFill="0" applyBorder="0" applyProtection="0"/>
    <xf numFmtId="0" fontId="221" fillId="0" borderId="0" applyFill="0" applyBorder="0" applyProtection="0"/>
    <xf numFmtId="266" fontId="69" fillId="73" borderId="0" applyNumberFormat="0" applyFont="0" applyBorder="0" applyAlignment="0" applyProtection="0"/>
    <xf numFmtId="266" fontId="221" fillId="46" borderId="0" applyNumberFormat="0" applyFont="0" applyBorder="0" applyAlignment="0" applyProtection="0"/>
    <xf numFmtId="0" fontId="222" fillId="0" borderId="45" applyFill="0" applyProtection="0">
      <alignment horizontal="right" wrapText="1"/>
    </xf>
    <xf numFmtId="0" fontId="222" fillId="0" borderId="45" applyFill="0" applyProtection="0">
      <alignment horizontal="right" wrapText="1"/>
    </xf>
    <xf numFmtId="0" fontId="223" fillId="0" borderId="46" applyFill="0" applyProtection="0">
      <alignment horizontal="right" wrapText="1"/>
    </xf>
    <xf numFmtId="0" fontId="222" fillId="0" borderId="0" applyFill="0" applyProtection="0">
      <alignment wrapText="1"/>
    </xf>
    <xf numFmtId="0" fontId="222" fillId="0" borderId="0" applyFill="0" applyProtection="0">
      <alignment wrapText="1"/>
    </xf>
    <xf numFmtId="0" fontId="223" fillId="0" borderId="0" applyFill="0" applyProtection="0">
      <alignment wrapText="1"/>
    </xf>
    <xf numFmtId="266" fontId="224" fillId="0" borderId="47" applyNumberFormat="0" applyFill="0" applyAlignment="0" applyProtection="0"/>
    <xf numFmtId="266" fontId="225" fillId="0" borderId="48" applyNumberFormat="0" applyFill="0" applyAlignment="0" applyProtection="0"/>
    <xf numFmtId="0" fontId="169" fillId="0" borderId="0" applyAlignment="0" applyProtection="0"/>
    <xf numFmtId="0" fontId="169" fillId="0" borderId="0" applyAlignment="0" applyProtection="0"/>
    <xf numFmtId="0" fontId="226" fillId="0" borderId="0" applyAlignment="0" applyProtection="0"/>
    <xf numFmtId="0" fontId="224" fillId="0" borderId="49" applyNumberFormat="0" applyFill="0" applyAlignment="0" applyProtection="0"/>
    <xf numFmtId="0" fontId="225" fillId="0" borderId="50" applyNumberFormat="0" applyFill="0" applyAlignment="0" applyProtection="0"/>
    <xf numFmtId="208" fontId="129" fillId="0" borderId="51" applyFont="0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0" fontId="227" fillId="57" borderId="0" applyBorder="0">
      <alignment horizontal="left" vertical="top" wrapText="1"/>
    </xf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101" fillId="50" borderId="0"/>
    <xf numFmtId="0" fontId="228" fillId="0" borderId="0" applyNumberFormat="0" applyFill="0" applyBorder="0" applyAlignment="0">
      <alignment horizontal="center"/>
    </xf>
    <xf numFmtId="0" fontId="199" fillId="0" borderId="0" applyFont="0" applyFill="0" applyBorder="0" applyAlignment="0" applyProtection="0"/>
    <xf numFmtId="0" fontId="2" fillId="0" borderId="0"/>
    <xf numFmtId="171" fontId="9" fillId="0" borderId="0"/>
    <xf numFmtId="0" fontId="2" fillId="0" borderId="0"/>
    <xf numFmtId="0" fontId="2" fillId="0" borderId="0"/>
    <xf numFmtId="0" fontId="2" fillId="0" borderId="0"/>
    <xf numFmtId="0" fontId="2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6" fillId="58" borderId="0" applyBorder="0">
      <alignment horizontal="left" vertical="top" wrapText="1"/>
    </xf>
    <xf numFmtId="40" fontId="230" fillId="0" borderId="0" applyBorder="0">
      <alignment horizontal="right"/>
    </xf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0" fontId="26" fillId="51" borderId="0" applyNumberFormat="0" applyFont="0" applyBorder="0" applyAlignment="0" applyProtection="0"/>
    <xf numFmtId="235" fontId="231" fillId="48" borderId="0">
      <alignment horizontal="center"/>
    </xf>
    <xf numFmtId="267" fontId="37" fillId="0" borderId="53" applyFill="0" applyBorder="0" applyProtection="0">
      <alignment vertical="center"/>
    </xf>
    <xf numFmtId="0" fontId="232" fillId="0" borderId="0" applyBorder="0" applyProtection="0">
      <alignment vertical="center"/>
    </xf>
    <xf numFmtId="0" fontId="232" fillId="0" borderId="3" applyBorder="0" applyProtection="0">
      <alignment horizontal="right" vertical="center"/>
    </xf>
    <xf numFmtId="0" fontId="232" fillId="0" borderId="3" applyBorder="0" applyProtection="0">
      <alignment horizontal="right" vertical="center"/>
    </xf>
    <xf numFmtId="0" fontId="232" fillId="0" borderId="3" applyBorder="0" applyProtection="0">
      <alignment horizontal="right" vertical="center"/>
    </xf>
    <xf numFmtId="0" fontId="233" fillId="78" borderId="0" applyBorder="0" applyProtection="0">
      <alignment horizontal="centerContinuous" vertical="center"/>
    </xf>
    <xf numFmtId="0" fontId="233" fillId="48" borderId="3" applyBorder="0" applyProtection="0">
      <alignment horizontal="centerContinuous" vertical="center"/>
    </xf>
    <xf numFmtId="0" fontId="233" fillId="48" borderId="3" applyBorder="0" applyProtection="0">
      <alignment horizontal="centerContinuous" vertical="center"/>
    </xf>
    <xf numFmtId="0" fontId="233" fillId="48" borderId="3" applyBorder="0" applyProtection="0">
      <alignment horizontal="centerContinuous" vertical="center"/>
    </xf>
    <xf numFmtId="0" fontId="204" fillId="0" borderId="0" applyBorder="0" applyAlignment="0">
      <alignment horizontal="left"/>
    </xf>
    <xf numFmtId="268" fontId="37" fillId="0" borderId="6"/>
    <xf numFmtId="269" fontId="37" fillId="0" borderId="6">
      <alignment vertical="center"/>
    </xf>
    <xf numFmtId="0" fontId="234" fillId="0" borderId="0" applyFill="0" applyBorder="0" applyProtection="0">
      <alignment horizontal="left"/>
    </xf>
    <xf numFmtId="0" fontId="154" fillId="0" borderId="11" applyFill="0" applyBorder="0" applyProtection="0">
      <alignment horizontal="left" vertical="top"/>
    </xf>
    <xf numFmtId="0" fontId="71" fillId="50" borderId="20" applyNumberFormat="0" applyFont="0" applyFill="0" applyAlignment="0" applyProtection="0">
      <protection locked="0"/>
    </xf>
    <xf numFmtId="0" fontId="71" fillId="50" borderId="54" applyNumberFormat="0" applyFont="0" applyFill="0" applyAlignment="0" applyProtection="0">
      <protection locked="0"/>
    </xf>
    <xf numFmtId="38" fontId="2" fillId="0" borderId="0" applyFont="0" applyFill="0" applyBorder="0" applyAlignment="0" applyProtection="0"/>
    <xf numFmtId="0" fontId="235" fillId="0" borderId="0" applyNumberFormat="0" applyFont="0" applyFill="0" applyBorder="0" applyProtection="0">
      <alignment vertical="top" wrapText="1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0" fontId="26" fillId="0" borderId="0" applyNumberForma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0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1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272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18" fontId="71" fillId="50" borderId="0" applyFont="0" applyFill="0" applyBorder="0" applyAlignment="0" applyProtection="0">
      <protection locked="0"/>
    </xf>
    <xf numFmtId="273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4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40" fontId="140" fillId="0" borderId="0"/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162" fillId="0" borderId="28" applyNumberFormat="0" applyFill="0" applyAlignment="0" applyProtection="0"/>
    <xf numFmtId="0" fontId="165" fillId="0" borderId="31" applyNumberFormat="0" applyFill="0" applyAlignment="0" applyProtection="0"/>
    <xf numFmtId="0" fontId="169" fillId="0" borderId="33" applyNumberFormat="0" applyFill="0" applyAlignment="0" applyProtection="0"/>
    <xf numFmtId="0" fontId="169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9" fillId="33" borderId="6"/>
    <xf numFmtId="0" fontId="2" fillId="0" borderId="55" applyNumberFormat="0" applyFill="0" applyAlignment="0" applyProtection="0"/>
    <xf numFmtId="0" fontId="240" fillId="0" borderId="56" applyNumberFormat="0" applyFill="0" applyAlignment="0" applyProtection="0"/>
    <xf numFmtId="0" fontId="240" fillId="0" borderId="57" applyNumberFormat="0" applyFill="0" applyAlignment="0" applyProtection="0"/>
    <xf numFmtId="0" fontId="2" fillId="0" borderId="55" applyNumberFormat="0" applyFill="0" applyAlignment="0" applyProtection="0"/>
    <xf numFmtId="0" fontId="2" fillId="0" borderId="55" applyNumberFormat="0" applyFill="0" applyAlignment="0" applyProtection="0"/>
    <xf numFmtId="0" fontId="240" fillId="0" borderId="58" applyNumberFormat="0" applyFill="0" applyAlignment="0" applyProtection="0"/>
    <xf numFmtId="0" fontId="240" fillId="0" borderId="57" applyNumberFormat="0" applyFill="0" applyAlignment="0" applyProtection="0"/>
    <xf numFmtId="0" fontId="240" fillId="0" borderId="57" applyNumberFormat="0" applyFill="0" applyAlignment="0" applyProtection="0"/>
    <xf numFmtId="0" fontId="240" fillId="0" borderId="56" applyNumberFormat="0" applyFill="0" applyAlignment="0" applyProtection="0"/>
    <xf numFmtId="201" fontId="2" fillId="0" borderId="0" applyFont="0" applyFill="0" applyBorder="0" applyAlignment="0" applyProtection="0">
      <alignment horizontal="right"/>
    </xf>
    <xf numFmtId="40" fontId="116" fillId="0" borderId="0" applyFont="0" applyFill="0" applyBorder="0" applyAlignment="0" applyProtection="0"/>
    <xf numFmtId="276" fontId="155" fillId="50" borderId="5" applyNumberFormat="0" applyFont="0" applyFill="0" applyAlignment="0" applyProtection="0">
      <alignment horizontal="centerContinuous"/>
    </xf>
    <xf numFmtId="0" fontId="241" fillId="0" borderId="0">
      <alignment vertical="top"/>
      <protection hidden="1"/>
    </xf>
    <xf numFmtId="0" fontId="9" fillId="0" borderId="0"/>
    <xf numFmtId="0" fontId="2" fillId="0" borderId="0" applyFont="0" applyFill="0" applyBorder="0" applyAlignment="0" applyProtection="0"/>
    <xf numFmtId="0" fontId="196" fillId="29" borderId="39" applyNumberFormat="0" applyAlignment="0" applyProtection="0"/>
    <xf numFmtId="0" fontId="63" fillId="38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3" fillId="38" borderId="0" applyNumberFormat="0" applyBorder="0" applyAlignment="0" applyProtection="0"/>
    <xf numFmtId="0" fontId="63" fillId="45" borderId="0" applyNumberFormat="0" applyBorder="0" applyAlignment="0" applyProtection="0"/>
    <xf numFmtId="199" fontId="182" fillId="0" borderId="0" applyNumberFormat="0" applyFont="0" applyFill="0" applyBorder="0">
      <alignment horizontal="right"/>
    </xf>
    <xf numFmtId="0" fontId="179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59" applyBorder="0">
      <alignment vertical="top"/>
      <protection locked="0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277" fontId="29" fillId="0" borderId="60" applyBorder="0">
      <alignment vertical="top"/>
    </xf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0" applyNumberFormat="0" applyFont="0" applyAlignment="0" applyProtection="0"/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6" fillId="50" borderId="20" applyNumberFormat="0" applyFont="0" applyAlignment="0" applyProtection="0">
      <protection locked="0"/>
    </xf>
    <xf numFmtId="0" fontId="243" fillId="0" borderId="0" applyNumberFormat="0" applyFill="0" applyBorder="0" applyAlignment="0" applyProtection="0"/>
    <xf numFmtId="0" fontId="2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5" fillId="0" borderId="0" applyFont="0" applyFill="0" applyBorder="0" applyAlignment="0" applyProtection="0"/>
    <xf numFmtId="0" fontId="246" fillId="0" borderId="0" applyFont="0" applyFill="0" applyBorder="0" applyAlignment="0" applyProtection="0"/>
    <xf numFmtId="0" fontId="247" fillId="0" borderId="0"/>
    <xf numFmtId="0" fontId="16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5" fillId="0" borderId="0"/>
    <xf numFmtId="0" fontId="248" fillId="0" borderId="0"/>
    <xf numFmtId="164" fontId="2" fillId="0" borderId="0" applyFont="0" applyFill="0" applyBorder="0" applyAlignment="0" applyProtection="0"/>
    <xf numFmtId="0" fontId="96" fillId="0" borderId="0"/>
    <xf numFmtId="0" fontId="249" fillId="0" borderId="0" applyNumberFormat="0" applyFill="0" applyBorder="0" applyAlignment="0" applyProtection="0">
      <alignment vertical="top"/>
      <protection locked="0"/>
    </xf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50" fillId="0" borderId="0" applyNumberFormat="0" applyFill="0" applyBorder="0" applyAlignment="0" applyProtection="0">
      <alignment vertical="top"/>
      <protection locked="0"/>
    </xf>
    <xf numFmtId="0" fontId="25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Fill="1"/>
    <xf numFmtId="0" fontId="3" fillId="15" borderId="0" xfId="0" applyFont="1" applyFill="1"/>
    <xf numFmtId="0" fontId="3" fillId="15" borderId="0" xfId="0" applyFont="1" applyFill="1" applyBorder="1" applyAlignment="1">
      <alignment horizontal="right"/>
    </xf>
    <xf numFmtId="165" fontId="2" fillId="0" borderId="0" xfId="2" applyNumberFormat="1" applyFont="1"/>
    <xf numFmtId="165" fontId="0" fillId="0" borderId="0" xfId="2" applyNumberFormat="1" applyFont="1" applyFill="1"/>
    <xf numFmtId="165" fontId="2" fillId="0" borderId="0" xfId="2" applyNumberFormat="1" applyFont="1" applyFill="1"/>
    <xf numFmtId="165" fontId="2" fillId="16" borderId="0" xfId="2" applyNumberFormat="1" applyFont="1" applyFill="1"/>
    <xf numFmtId="165" fontId="0" fillId="16" borderId="0" xfId="2" applyNumberFormat="1" applyFont="1" applyFill="1"/>
    <xf numFmtId="165" fontId="3" fillId="15" borderId="0" xfId="0" applyNumberFormat="1" applyFont="1" applyFill="1" applyBorder="1" applyAlignment="1">
      <alignment horizontal="right"/>
    </xf>
    <xf numFmtId="0" fontId="5" fillId="0" borderId="2" xfId="0" applyFont="1" applyBorder="1"/>
    <xf numFmtId="165" fontId="5" fillId="0" borderId="2" xfId="2" applyNumberFormat="1" applyFont="1" applyFill="1" applyBorder="1"/>
    <xf numFmtId="165" fontId="5" fillId="16" borderId="2" xfId="2" applyNumberFormat="1" applyFont="1" applyFill="1" applyBorder="1"/>
    <xf numFmtId="165" fontId="5" fillId="0" borderId="2" xfId="2" applyNumberFormat="1" applyFon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16" borderId="0" xfId="0" applyFont="1" applyFill="1" applyAlignment="1">
      <alignment horizontal="left" vertical="center" wrapText="1"/>
    </xf>
    <xf numFmtId="0" fontId="6" fillId="16" borderId="0" xfId="0" applyFont="1" applyFill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41" fontId="0" fillId="0" borderId="0" xfId="0" applyNumberFormat="1" applyFill="1" applyBorder="1"/>
    <xf numFmtId="41" fontId="0" fillId="17" borderId="0" xfId="0" applyNumberFormat="1" applyFill="1" applyBorder="1"/>
    <xf numFmtId="41" fontId="0" fillId="0" borderId="0" xfId="0" applyNumberFormat="1"/>
    <xf numFmtId="41" fontId="5" fillId="0" borderId="2" xfId="0" applyNumberFormat="1" applyFont="1" applyFill="1" applyBorder="1"/>
    <xf numFmtId="41" fontId="5" fillId="17" borderId="2" xfId="0" applyNumberFormat="1" applyFont="1" applyFill="1" applyBorder="1"/>
    <xf numFmtId="0" fontId="5" fillId="0" borderId="0" xfId="0" applyFont="1"/>
    <xf numFmtId="41" fontId="5" fillId="0" borderId="0" xfId="0" applyNumberFormat="1" applyFont="1"/>
    <xf numFmtId="0" fontId="8" fillId="0" borderId="0" xfId="0" applyFont="1" applyBorder="1"/>
    <xf numFmtId="0" fontId="0" fillId="0" borderId="0" xfId="0" applyFont="1" applyFill="1" applyBorder="1"/>
    <xf numFmtId="166" fontId="0" fillId="0" borderId="0" xfId="1" applyNumberFormat="1" applyFont="1" applyFill="1" applyBorder="1"/>
    <xf numFmtId="166" fontId="0" fillId="17" borderId="0" xfId="1" applyNumberFormat="1" applyFont="1" applyFill="1" applyBorder="1"/>
    <xf numFmtId="2" fontId="0" fillId="0" borderId="0" xfId="0" applyNumberFormat="1" applyFill="1" applyBorder="1"/>
    <xf numFmtId="2" fontId="0" fillId="17" borderId="0" xfId="0" applyNumberFormat="1" applyFill="1" applyBorder="1"/>
    <xf numFmtId="167" fontId="0" fillId="0" borderId="0" xfId="0" applyNumberFormat="1" applyFill="1"/>
    <xf numFmtId="167" fontId="0" fillId="17" borderId="0" xfId="0" applyNumberFormat="1" applyFill="1"/>
    <xf numFmtId="167" fontId="0" fillId="0" borderId="0" xfId="0" applyNumberFormat="1"/>
    <xf numFmtId="167" fontId="5" fillId="0" borderId="2" xfId="0" applyNumberFormat="1" applyFont="1" applyFill="1" applyBorder="1"/>
    <xf numFmtId="167" fontId="5" fillId="17" borderId="2" xfId="0" applyNumberFormat="1" applyFont="1" applyFill="1" applyBorder="1"/>
    <xf numFmtId="167" fontId="5" fillId="0" borderId="0" xfId="0" applyNumberFormat="1" applyFont="1"/>
    <xf numFmtId="0" fontId="0" fillId="18" borderId="0" xfId="0" applyFill="1"/>
    <xf numFmtId="167" fontId="0" fillId="0" borderId="0" xfId="0" applyNumberFormat="1" applyFill="1" applyBorder="1"/>
    <xf numFmtId="167" fontId="0" fillId="17" borderId="0" xfId="0" applyNumberFormat="1" applyFill="1" applyBorder="1"/>
    <xf numFmtId="167" fontId="2" fillId="0" borderId="0" xfId="0" applyNumberFormat="1" applyFont="1" applyFill="1"/>
    <xf numFmtId="167" fontId="2" fillId="17" borderId="0" xfId="0" applyNumberFormat="1" applyFont="1" applyFill="1"/>
    <xf numFmtId="168" fontId="0" fillId="0" borderId="0" xfId="0" applyNumberFormat="1"/>
    <xf numFmtId="169" fontId="2" fillId="0" borderId="0" xfId="0" applyNumberFormat="1" applyFont="1" applyFill="1"/>
    <xf numFmtId="169" fontId="2" fillId="17" borderId="0" xfId="0" applyNumberFormat="1" applyFont="1" applyFill="1"/>
    <xf numFmtId="170" fontId="0" fillId="0" borderId="0" xfId="0" applyNumberFormat="1"/>
    <xf numFmtId="0" fontId="2" fillId="0" borderId="0" xfId="0" applyFont="1" applyFill="1"/>
    <xf numFmtId="41" fontId="0" fillId="0" borderId="0" xfId="0" applyNumberFormat="1" applyFill="1" applyBorder="1" applyAlignment="1"/>
    <xf numFmtId="41" fontId="0" fillId="0" borderId="0" xfId="0" applyNumberFormat="1" applyFill="1"/>
    <xf numFmtId="41" fontId="0" fillId="17" borderId="0" xfId="0" applyNumberFormat="1" applyFill="1"/>
    <xf numFmtId="0" fontId="5" fillId="0" borderId="2" xfId="0" applyFont="1" applyFill="1" applyBorder="1"/>
    <xf numFmtId="0" fontId="3" fillId="0" borderId="0" xfId="0" applyFont="1" applyFill="1" applyBorder="1" applyAlignment="1">
      <alignment horizontal="right"/>
    </xf>
    <xf numFmtId="41" fontId="5" fillId="0" borderId="0" xfId="0" applyNumberFormat="1" applyFont="1" applyFill="1" applyBorder="1"/>
    <xf numFmtId="41" fontId="5" fillId="0" borderId="3" xfId="0" applyNumberFormat="1" applyFont="1" applyFill="1" applyBorder="1"/>
    <xf numFmtId="0" fontId="2" fillId="0" borderId="0" xfId="0" applyFont="1" applyFill="1" applyBorder="1"/>
    <xf numFmtId="0" fontId="5" fillId="18" borderId="0" xfId="0" applyFont="1" applyFill="1"/>
    <xf numFmtId="0" fontId="0" fillId="0" borderId="0" xfId="0" applyFont="1" applyBorder="1"/>
  </cellXfs>
  <cellStyles count="4296">
    <cellStyle name=" 1" xfId="3"/>
    <cellStyle name=" 2" xfId="4"/>
    <cellStyle name="#.##0 ;(#.##0)" xfId="5"/>
    <cellStyle name="$ w/o $" xfId="6"/>
    <cellStyle name="$0" xfId="7"/>
    <cellStyle name="$0.0" xfId="8"/>
    <cellStyle name="$0.00" xfId="9"/>
    <cellStyle name="%" xfId="10"/>
    <cellStyle name="% 2" xfId="11"/>
    <cellStyle name="%0" xfId="12"/>
    <cellStyle name="%0.0" xfId="13"/>
    <cellStyle name="?" xfId="14"/>
    <cellStyle name="? 2" xfId="15"/>
    <cellStyle name="???[0]" xfId="16"/>
    <cellStyle name="???[0] 10" xfId="17"/>
    <cellStyle name="???[0] 11" xfId="18"/>
    <cellStyle name="???[0] 12" xfId="19"/>
    <cellStyle name="???[0] 13" xfId="20"/>
    <cellStyle name="???[0] 14" xfId="21"/>
    <cellStyle name="???[0] 15" xfId="22"/>
    <cellStyle name="???[0] 16" xfId="23"/>
    <cellStyle name="???[0] 17" xfId="24"/>
    <cellStyle name="???[0] 18" xfId="25"/>
    <cellStyle name="???[0] 2" xfId="26"/>
    <cellStyle name="???[0] 3" xfId="27"/>
    <cellStyle name="???[0] 4" xfId="28"/>
    <cellStyle name="???[0] 5" xfId="29"/>
    <cellStyle name="???[0] 6" xfId="30"/>
    <cellStyle name="???[0] 7" xfId="31"/>
    <cellStyle name="???[0] 8" xfId="32"/>
    <cellStyle name="???[0] 9" xfId="33"/>
    <cellStyle name="?_4.3 Key projects" xfId="34"/>
    <cellStyle name="?_Book1 (2)" xfId="35"/>
    <cellStyle name="?_ETC &amp; MPR - Template" xfId="36"/>
    <cellStyle name="_BU Name_APAC" xfId="37"/>
    <cellStyle name="_Cover" xfId="38"/>
    <cellStyle name="_K1 Controls" xfId="39"/>
    <cellStyle name="_K1 SLS Serv &amp; Tech" xfId="40"/>
    <cellStyle name="_K1 SLS Serv &amp; Tech_1" xfId="41"/>
    <cellStyle name="_K1 SLS Wellhead" xfId="42"/>
    <cellStyle name="_K1 SPS" xfId="43"/>
    <cellStyle name="_K1 SPS_1" xfId="44"/>
    <cellStyle name="_K1 Structures" xfId="45"/>
    <cellStyle name="_K1 summary" xfId="46"/>
    <cellStyle name="_K1 Tie In" xfId="47"/>
    <cellStyle name="_K1 Trees" xfId="48"/>
    <cellStyle name="_K1 Umbilicals" xfId="49"/>
    <cellStyle name="_Milestones" xfId="50"/>
    <cellStyle name="_Sales Orders" xfId="51"/>
    <cellStyle name="_SLS Brownfield" xfId="52"/>
    <cellStyle name="_Upsides &amp; Downsides" xfId="53"/>
    <cellStyle name="_WBSs" xfId="54"/>
    <cellStyle name="{Comma [0]}" xfId="55"/>
    <cellStyle name="{Comma}" xfId="56"/>
    <cellStyle name="{Date}" xfId="57"/>
    <cellStyle name="{Month}" xfId="58"/>
    <cellStyle name="{Percent}" xfId="59"/>
    <cellStyle name="{Thousand [0]}" xfId="60"/>
    <cellStyle name="{Thousand}" xfId="61"/>
    <cellStyle name="{Z'0000(1 dec)}" xfId="62"/>
    <cellStyle name="{Z'0000(4 dec)}" xfId="63"/>
    <cellStyle name="¤d¤À¦ì [0]" xfId="64"/>
    <cellStyle name="¥Vn¥VC¥Vp[¥V¥A¥V¡°¥VN" xfId="65"/>
    <cellStyle name="+" xfId="66"/>
    <cellStyle name="¶W³sµ²" xfId="67"/>
    <cellStyle name="_x0005__x000a__x000f__x0012_¥µ_x0005__x000a_¥µ_x000f__x0012_¹¾_x0005__x000a_¹¾_x000f__x0012_ÃÃ_x0005__x000a_ÃÃ_x000f__x0012_௸4" xfId="68"/>
    <cellStyle name="_x0005__x000a__x000f__x0012_¥µ_x0005__x000a_¥µ_x000f__x0012_¹¾_x0005__x000a_¹¾_x000f__x0012_ÃÃ_x0005__x000a_ÃÃ_x000f__x0012_௸4 2" xfId="69"/>
    <cellStyle name="\¦ÏÝÌnCp[N" xfId="70"/>
    <cellStyle name="nCp[N" xfId="71"/>
    <cellStyle name="0" xfId="72"/>
    <cellStyle name="0%" xfId="73"/>
    <cellStyle name="0,0_x000d__x000a_NA_x000d__x000a_" xfId="74"/>
    <cellStyle name="0,0_x000d__x000a_NA_x000d__x000a_ 10" xfId="75"/>
    <cellStyle name="0,0_x000d__x000a_NA_x000d__x000a_ 11" xfId="76"/>
    <cellStyle name="0,0_x000d__x000a_NA_x000d__x000a_ 12" xfId="77"/>
    <cellStyle name="0,0_x000d__x000a_NA_x000d__x000a_ 13" xfId="78"/>
    <cellStyle name="0,0_x000d__x000a_NA_x000d__x000a_ 14" xfId="79"/>
    <cellStyle name="0,0_x000d__x000a_NA_x000d__x000a_ 15" xfId="80"/>
    <cellStyle name="0,0_x000d__x000a_NA_x000d__x000a_ 16" xfId="81"/>
    <cellStyle name="0,0_x000d__x000a_NA_x000d__x000a_ 17" xfId="82"/>
    <cellStyle name="0,0_x000d__x000a_NA_x000d__x000a_ 18" xfId="83"/>
    <cellStyle name="0,0_x000d__x000a_NA_x000d__x000a_ 2" xfId="84"/>
    <cellStyle name="0,0_x000d__x000a_NA_x000d__x000a_ 3" xfId="85"/>
    <cellStyle name="0,0_x000d__x000a_NA_x000d__x000a_ 4" xfId="86"/>
    <cellStyle name="0,0_x000d__x000a_NA_x000d__x000a_ 5" xfId="87"/>
    <cellStyle name="0,0_x000d__x000a_NA_x000d__x000a_ 6" xfId="88"/>
    <cellStyle name="0,0_x000d__x000a_NA_x000d__x000a_ 7" xfId="89"/>
    <cellStyle name="0,0_x000d__x000a_NA_x000d__x000a_ 8" xfId="90"/>
    <cellStyle name="0,0_x000d__x000a_NA_x000d__x000a_ 9" xfId="91"/>
    <cellStyle name="0.0" xfId="92"/>
    <cellStyle name="0.0%" xfId="93"/>
    <cellStyle name="0.00" xfId="94"/>
    <cellStyle name="0.00%" xfId="95"/>
    <cellStyle name="0000" xfId="96"/>
    <cellStyle name="01" xfId="97"/>
    <cellStyle name="01 10" xfId="98"/>
    <cellStyle name="01 11" xfId="99"/>
    <cellStyle name="01 12" xfId="100"/>
    <cellStyle name="01 13" xfId="101"/>
    <cellStyle name="01 14" xfId="102"/>
    <cellStyle name="01 15" xfId="103"/>
    <cellStyle name="01 16" xfId="104"/>
    <cellStyle name="01 17" xfId="105"/>
    <cellStyle name="01 18" xfId="106"/>
    <cellStyle name="01 2" xfId="107"/>
    <cellStyle name="01 3" xfId="108"/>
    <cellStyle name="01 4" xfId="109"/>
    <cellStyle name="01 5" xfId="110"/>
    <cellStyle name="01 6" xfId="111"/>
    <cellStyle name="01 7" xfId="112"/>
    <cellStyle name="01 8" xfId="113"/>
    <cellStyle name="01 9" xfId="114"/>
    <cellStyle name="06" xfId="115"/>
    <cellStyle name="06 F" xfId="116"/>
    <cellStyle name="07" xfId="117"/>
    <cellStyle name="07 F" xfId="118"/>
    <cellStyle name="08" xfId="119"/>
    <cellStyle name="08 F" xfId="120"/>
    <cellStyle name="08 FK" xfId="121"/>
    <cellStyle name="08 K" xfId="122"/>
    <cellStyle name="09" xfId="123"/>
    <cellStyle name="09 F" xfId="124"/>
    <cellStyle name="09 FK" xfId="125"/>
    <cellStyle name="09 FS" xfId="126"/>
    <cellStyle name="09 FU" xfId="127"/>
    <cellStyle name="1" xfId="128"/>
    <cellStyle name="-1" xfId="129"/>
    <cellStyle name="-1 10" xfId="130"/>
    <cellStyle name="-1 11" xfId="131"/>
    <cellStyle name="-1 12" xfId="132"/>
    <cellStyle name="-1 13" xfId="133"/>
    <cellStyle name="-1 14" xfId="134"/>
    <cellStyle name="-1 15" xfId="135"/>
    <cellStyle name="-1 16" xfId="136"/>
    <cellStyle name="-1 17" xfId="137"/>
    <cellStyle name="-1 18" xfId="138"/>
    <cellStyle name="-1 2" xfId="139"/>
    <cellStyle name="-1 3" xfId="140"/>
    <cellStyle name="-1 4" xfId="141"/>
    <cellStyle name="-1 5" xfId="142"/>
    <cellStyle name="-1 6" xfId="143"/>
    <cellStyle name="-1 7" xfId="144"/>
    <cellStyle name="-1 8" xfId="145"/>
    <cellStyle name="-1 9" xfId="146"/>
    <cellStyle name="1.000/(1,000)" xfId="147"/>
    <cellStyle name="10" xfId="148"/>
    <cellStyle name="10 F" xfId="149"/>
    <cellStyle name="10 FK" xfId="150"/>
    <cellStyle name="10 FU" xfId="151"/>
    <cellStyle name="1000/- %" xfId="152"/>
    <cellStyle name="11" xfId="153"/>
    <cellStyle name="11 F" xfId="154"/>
    <cellStyle name="11 F 10" xfId="155"/>
    <cellStyle name="11 F 11" xfId="156"/>
    <cellStyle name="11 F 12" xfId="157"/>
    <cellStyle name="11 F 13" xfId="158"/>
    <cellStyle name="11 F 14" xfId="159"/>
    <cellStyle name="11 F 15" xfId="160"/>
    <cellStyle name="11 F 16" xfId="161"/>
    <cellStyle name="11 F 17" xfId="162"/>
    <cellStyle name="11 F 18" xfId="163"/>
    <cellStyle name="11 F 2" xfId="164"/>
    <cellStyle name="11 F 3" xfId="165"/>
    <cellStyle name="11 F 4" xfId="166"/>
    <cellStyle name="11 F 5" xfId="167"/>
    <cellStyle name="11 F 6" xfId="168"/>
    <cellStyle name="11 F 7" xfId="169"/>
    <cellStyle name="11 F 8" xfId="170"/>
    <cellStyle name="11 F 9" xfId="171"/>
    <cellStyle name="11 FK" xfId="172"/>
    <cellStyle name="11 FU" xfId="173"/>
    <cellStyle name="12" xfId="174"/>
    <cellStyle name="12 10" xfId="175"/>
    <cellStyle name="12 11" xfId="176"/>
    <cellStyle name="12 12" xfId="177"/>
    <cellStyle name="12 13" xfId="178"/>
    <cellStyle name="12 14" xfId="179"/>
    <cellStyle name="12 15" xfId="180"/>
    <cellStyle name="12 16" xfId="181"/>
    <cellStyle name="12 17" xfId="182"/>
    <cellStyle name="12 18" xfId="183"/>
    <cellStyle name="12 2" xfId="184"/>
    <cellStyle name="12 3" xfId="185"/>
    <cellStyle name="12 4" xfId="186"/>
    <cellStyle name="12 5" xfId="187"/>
    <cellStyle name="12 6" xfId="188"/>
    <cellStyle name="12 7" xfId="189"/>
    <cellStyle name="12 8" xfId="190"/>
    <cellStyle name="12 9" xfId="191"/>
    <cellStyle name="12 F" xfId="192"/>
    <cellStyle name="12 FK" xfId="193"/>
    <cellStyle name="12 FU" xfId="194"/>
    <cellStyle name="14 F" xfId="195"/>
    <cellStyle name="14 F 10" xfId="196"/>
    <cellStyle name="14 F 11" xfId="197"/>
    <cellStyle name="14 F 12" xfId="198"/>
    <cellStyle name="14 F 13" xfId="199"/>
    <cellStyle name="14 F 14" xfId="200"/>
    <cellStyle name="14 F 15" xfId="201"/>
    <cellStyle name="14 F 16" xfId="202"/>
    <cellStyle name="14 F 17" xfId="203"/>
    <cellStyle name="14 F 18" xfId="204"/>
    <cellStyle name="14 F 2" xfId="205"/>
    <cellStyle name="14 F 3" xfId="206"/>
    <cellStyle name="14 F 4" xfId="207"/>
    <cellStyle name="14 F 5" xfId="208"/>
    <cellStyle name="14 F 6" xfId="209"/>
    <cellStyle name="14 F 7" xfId="210"/>
    <cellStyle name="14 F 8" xfId="211"/>
    <cellStyle name="14 F 9" xfId="212"/>
    <cellStyle name="14 FK" xfId="213"/>
    <cellStyle name="14 FU" xfId="214"/>
    <cellStyle name="16 F" xfId="215"/>
    <cellStyle name="16 F 10" xfId="216"/>
    <cellStyle name="16 F 11" xfId="217"/>
    <cellStyle name="16 F 12" xfId="218"/>
    <cellStyle name="16 F 13" xfId="219"/>
    <cellStyle name="16 F 14" xfId="220"/>
    <cellStyle name="16 F 15" xfId="221"/>
    <cellStyle name="16 F 16" xfId="222"/>
    <cellStyle name="16 F 17" xfId="223"/>
    <cellStyle name="16 F 18" xfId="224"/>
    <cellStyle name="16 F 2" xfId="225"/>
    <cellStyle name="16 F 3" xfId="226"/>
    <cellStyle name="16 F 4" xfId="227"/>
    <cellStyle name="16 F 5" xfId="228"/>
    <cellStyle name="16 F 6" xfId="229"/>
    <cellStyle name="16 F 7" xfId="230"/>
    <cellStyle name="16 F 8" xfId="231"/>
    <cellStyle name="16 F 9" xfId="232"/>
    <cellStyle name="16 FK" xfId="233"/>
    <cellStyle name="16 FU" xfId="234"/>
    <cellStyle name="18 F" xfId="235"/>
    <cellStyle name="18 FK" xfId="236"/>
    <cellStyle name="18 FU" xfId="237"/>
    <cellStyle name="2" xfId="238"/>
    <cellStyle name="2 10" xfId="239"/>
    <cellStyle name="2 11" xfId="240"/>
    <cellStyle name="2 12" xfId="241"/>
    <cellStyle name="2 13" xfId="242"/>
    <cellStyle name="2 14" xfId="243"/>
    <cellStyle name="2 15" xfId="244"/>
    <cellStyle name="2 16" xfId="245"/>
    <cellStyle name="2 17" xfId="246"/>
    <cellStyle name="2 18" xfId="247"/>
    <cellStyle name="2 2" xfId="248"/>
    <cellStyle name="2 3" xfId="249"/>
    <cellStyle name="2 4" xfId="250"/>
    <cellStyle name="2 5" xfId="251"/>
    <cellStyle name="2 6" xfId="252"/>
    <cellStyle name="2 7" xfId="253"/>
    <cellStyle name="2 8" xfId="254"/>
    <cellStyle name="2 9" xfId="255"/>
    <cellStyle name="20% - Accent1 2" xfId="256"/>
    <cellStyle name="20% - Accent1 2 2" xfId="257"/>
    <cellStyle name="20% - Accent1 2 3" xfId="258"/>
    <cellStyle name="20% - Accent1 2 4" xfId="259"/>
    <cellStyle name="20% - Accent1 2_N28_p2" xfId="260"/>
    <cellStyle name="20% - Accent1 3" xfId="261"/>
    <cellStyle name="20% - Accent1 3 2" xfId="262"/>
    <cellStyle name="20% - Accent1 4" xfId="263"/>
    <cellStyle name="20% - Accent1 5" xfId="264"/>
    <cellStyle name="20% - Accent1 6" xfId="265"/>
    <cellStyle name="20% - Accent2 2" xfId="266"/>
    <cellStyle name="20% - Accent2 2 2" xfId="267"/>
    <cellStyle name="20% - Accent2 2 3" xfId="268"/>
    <cellStyle name="20% - Accent2 2 4" xfId="269"/>
    <cellStyle name="20% - Accent2 2_N28_p2" xfId="270"/>
    <cellStyle name="20% - Accent2 3" xfId="271"/>
    <cellStyle name="20% - Accent2 3 2" xfId="272"/>
    <cellStyle name="20% - Accent2 4" xfId="273"/>
    <cellStyle name="20% - Accent2 5" xfId="274"/>
    <cellStyle name="20% - Accent2 6" xfId="275"/>
    <cellStyle name="20% - Accent3 2" xfId="276"/>
    <cellStyle name="20% - Accent3 2 2" xfId="277"/>
    <cellStyle name="20% - Accent3 2 3" xfId="278"/>
    <cellStyle name="20% - Accent3 2 4" xfId="279"/>
    <cellStyle name="20% - Accent3 2_N28_p2" xfId="280"/>
    <cellStyle name="20% - Accent3 3" xfId="281"/>
    <cellStyle name="20% - Accent3 3 2" xfId="282"/>
    <cellStyle name="20% - Accent3 4" xfId="283"/>
    <cellStyle name="20% - Accent3 5" xfId="284"/>
    <cellStyle name="20% - Accent3 6" xfId="285"/>
    <cellStyle name="20% - Accent4 2" xfId="286"/>
    <cellStyle name="20% - Accent4 2 2" xfId="287"/>
    <cellStyle name="20% - Accent4 2 3" xfId="288"/>
    <cellStyle name="20% - Accent4 2 4" xfId="289"/>
    <cellStyle name="20% - Accent4 2_N28_p2" xfId="290"/>
    <cellStyle name="20% - Accent4 3" xfId="291"/>
    <cellStyle name="20% - Accent4 3 2" xfId="292"/>
    <cellStyle name="20% - Accent4 4" xfId="293"/>
    <cellStyle name="20% - Accent4 5" xfId="294"/>
    <cellStyle name="20% - Accent4 6" xfId="295"/>
    <cellStyle name="20% - Accent5 2" xfId="296"/>
    <cellStyle name="20% - Accent5 2 2" xfId="297"/>
    <cellStyle name="20% - Accent5 2 3" xfId="298"/>
    <cellStyle name="20% - Accent5 2_N28_p2" xfId="299"/>
    <cellStyle name="20% - Accent5 3" xfId="300"/>
    <cellStyle name="20% - Accent5 4" xfId="301"/>
    <cellStyle name="20% - Accent5 5" xfId="302"/>
    <cellStyle name="20% - Accent6 2" xfId="303"/>
    <cellStyle name="20% - Accent6 2 2" xfId="304"/>
    <cellStyle name="20% - Accent6 2 3" xfId="305"/>
    <cellStyle name="20% - Accent6 2 4" xfId="306"/>
    <cellStyle name="20% - Accent6 2_N28_p2" xfId="307"/>
    <cellStyle name="20% - Accent6 3" xfId="308"/>
    <cellStyle name="20% - Accent6 3 2" xfId="309"/>
    <cellStyle name="20% - Accent6 4" xfId="310"/>
    <cellStyle name="20% - Accent6 5" xfId="311"/>
    <cellStyle name="20% - Accent6 6" xfId="312"/>
    <cellStyle name="20% - Ênfase1" xfId="313"/>
    <cellStyle name="20% - Ênfase2" xfId="314"/>
    <cellStyle name="20% - Ênfase3" xfId="315"/>
    <cellStyle name="20% - Ênfase4" xfId="316"/>
    <cellStyle name="20% - Ênfase5" xfId="317"/>
    <cellStyle name="20% - Ênfase6" xfId="318"/>
    <cellStyle name="20% - uthevingsfarge 1" xfId="319"/>
    <cellStyle name="20% - uthevingsfarge 2" xfId="320"/>
    <cellStyle name="20% - uthevingsfarge 3" xfId="321"/>
    <cellStyle name="20% - uthevingsfarge 4" xfId="322"/>
    <cellStyle name="20% - uthevingsfarge 5" xfId="323"/>
    <cellStyle name="20% - uthevingsfarge 6" xfId="324"/>
    <cellStyle name="24 F" xfId="325"/>
    <cellStyle name="24 FK" xfId="326"/>
    <cellStyle name="24 FU" xfId="327"/>
    <cellStyle name="2x" xfId="328"/>
    <cellStyle name="2x 10" xfId="329"/>
    <cellStyle name="2x 10 2" xfId="330"/>
    <cellStyle name="2x 10 3" xfId="331"/>
    <cellStyle name="2x 10 4" xfId="332"/>
    <cellStyle name="2x 11" xfId="333"/>
    <cellStyle name="2x 11 2" xfId="334"/>
    <cellStyle name="2x 11 3" xfId="335"/>
    <cellStyle name="2x 11 4" xfId="336"/>
    <cellStyle name="2x 12" xfId="337"/>
    <cellStyle name="2x 12 2" xfId="338"/>
    <cellStyle name="2x 12 3" xfId="339"/>
    <cellStyle name="2x 12 4" xfId="340"/>
    <cellStyle name="2x 13" xfId="341"/>
    <cellStyle name="2x 13 2" xfId="342"/>
    <cellStyle name="2x 13 3" xfId="343"/>
    <cellStyle name="2x 13 4" xfId="344"/>
    <cellStyle name="2x 14" xfId="345"/>
    <cellStyle name="2x 14 2" xfId="346"/>
    <cellStyle name="2x 14 3" xfId="347"/>
    <cellStyle name="2x 14 4" xfId="348"/>
    <cellStyle name="2x 15" xfId="349"/>
    <cellStyle name="2x 15 2" xfId="350"/>
    <cellStyle name="2x 15 3" xfId="351"/>
    <cellStyle name="2x 15 4" xfId="352"/>
    <cellStyle name="2x 16" xfId="353"/>
    <cellStyle name="2x 16 2" xfId="354"/>
    <cellStyle name="2x 16 3" xfId="355"/>
    <cellStyle name="2x 16 4" xfId="356"/>
    <cellStyle name="2x 17" xfId="357"/>
    <cellStyle name="2x 17 2" xfId="358"/>
    <cellStyle name="2x 17 3" xfId="359"/>
    <cellStyle name="2x 17 4" xfId="360"/>
    <cellStyle name="2x 18" xfId="361"/>
    <cellStyle name="2x 18 2" xfId="362"/>
    <cellStyle name="2x 18 3" xfId="363"/>
    <cellStyle name="2x 18 4" xfId="364"/>
    <cellStyle name="2x 19" xfId="365"/>
    <cellStyle name="2x 2" xfId="366"/>
    <cellStyle name="2x 2 2" xfId="367"/>
    <cellStyle name="2x 2 3" xfId="368"/>
    <cellStyle name="2x 2 4" xfId="369"/>
    <cellStyle name="2x 20" xfId="370"/>
    <cellStyle name="2x 21" xfId="371"/>
    <cellStyle name="2x 3" xfId="372"/>
    <cellStyle name="2x 3 2" xfId="373"/>
    <cellStyle name="2x 3 3" xfId="374"/>
    <cellStyle name="2x 3 4" xfId="375"/>
    <cellStyle name="2x 4" xfId="376"/>
    <cellStyle name="2x 4 2" xfId="377"/>
    <cellStyle name="2x 4 3" xfId="378"/>
    <cellStyle name="2x 4 4" xfId="379"/>
    <cellStyle name="2x 5" xfId="380"/>
    <cellStyle name="2x 5 2" xfId="381"/>
    <cellStyle name="2x 5 3" xfId="382"/>
    <cellStyle name="2x 5 4" xfId="383"/>
    <cellStyle name="2x 6" xfId="384"/>
    <cellStyle name="2x 6 2" xfId="385"/>
    <cellStyle name="2x 6 3" xfId="386"/>
    <cellStyle name="2x 6 4" xfId="387"/>
    <cellStyle name="2x 7" xfId="388"/>
    <cellStyle name="2x 7 2" xfId="389"/>
    <cellStyle name="2x 7 3" xfId="390"/>
    <cellStyle name="2x 7 4" xfId="391"/>
    <cellStyle name="2x 8" xfId="392"/>
    <cellStyle name="2x 8 2" xfId="393"/>
    <cellStyle name="2x 8 3" xfId="394"/>
    <cellStyle name="2x 8 4" xfId="395"/>
    <cellStyle name="2x 9" xfId="396"/>
    <cellStyle name="2x 9 2" xfId="397"/>
    <cellStyle name="2x 9 3" xfId="398"/>
    <cellStyle name="2x 9 4" xfId="399"/>
    <cellStyle name="3" xfId="400"/>
    <cellStyle name="³¬¼¶Á´½Ó" xfId="401"/>
    <cellStyle name="3f1?assumption(tj)t" xfId="402"/>
    <cellStyle name="3f1?p&amp;l(tj)i" xfId="403"/>
    <cellStyle name="40% - Accent1 2" xfId="404"/>
    <cellStyle name="40% - Accent1 2 2" xfId="405"/>
    <cellStyle name="40% - Accent1 2 3" xfId="406"/>
    <cellStyle name="40% - Accent1 2 4" xfId="407"/>
    <cellStyle name="40% - Accent1 2_N28_p2" xfId="408"/>
    <cellStyle name="40% - Accent1 3" xfId="409"/>
    <cellStyle name="40% - Accent1 3 2" xfId="410"/>
    <cellStyle name="40% - Accent1 4" xfId="411"/>
    <cellStyle name="40% - Accent1 5" xfId="412"/>
    <cellStyle name="40% - Accent1 6" xfId="413"/>
    <cellStyle name="40% - Accent2 2" xfId="414"/>
    <cellStyle name="40% - Accent2 2 2" xfId="415"/>
    <cellStyle name="40% - Accent2 2 3" xfId="416"/>
    <cellStyle name="40% - Accent2 2_N28_p2" xfId="417"/>
    <cellStyle name="40% - Accent2 3" xfId="418"/>
    <cellStyle name="40% - Accent2 4" xfId="419"/>
    <cellStyle name="40% - Accent2 5" xfId="420"/>
    <cellStyle name="40% - Accent3 2" xfId="421"/>
    <cellStyle name="40% - Accent3 2 2" xfId="422"/>
    <cellStyle name="40% - Accent3 2 3" xfId="423"/>
    <cellStyle name="40% - Accent3 2 4" xfId="424"/>
    <cellStyle name="40% - Accent3 2_N28_p2" xfId="425"/>
    <cellStyle name="40% - Accent3 3" xfId="426"/>
    <cellStyle name="40% - Accent3 3 2" xfId="427"/>
    <cellStyle name="40% - Accent3 4" xfId="428"/>
    <cellStyle name="40% - Accent3 5" xfId="429"/>
    <cellStyle name="40% - Accent3 6" xfId="430"/>
    <cellStyle name="40% - Accent4 2" xfId="431"/>
    <cellStyle name="40% - Accent4 2 2" xfId="432"/>
    <cellStyle name="40% - Accent4 2 3" xfId="433"/>
    <cellStyle name="40% - Accent4 2 4" xfId="434"/>
    <cellStyle name="40% - Accent4 2_N28_p2" xfId="435"/>
    <cellStyle name="40% - Accent4 3" xfId="436"/>
    <cellStyle name="40% - Accent4 3 2" xfId="437"/>
    <cellStyle name="40% - Accent4 4" xfId="438"/>
    <cellStyle name="40% - Accent4 5" xfId="439"/>
    <cellStyle name="40% - Accent4 6" xfId="440"/>
    <cellStyle name="40% - Accent5 2" xfId="441"/>
    <cellStyle name="40% - Accent5 2 2" xfId="442"/>
    <cellStyle name="40% - Accent5 2 3" xfId="443"/>
    <cellStyle name="40% - Accent5 2 4" xfId="444"/>
    <cellStyle name="40% - Accent5 2_N28_p2" xfId="445"/>
    <cellStyle name="40% - Accent5 3" xfId="446"/>
    <cellStyle name="40% - Accent5 3 2" xfId="447"/>
    <cellStyle name="40% - Accent5 4" xfId="448"/>
    <cellStyle name="40% - Accent5 5" xfId="449"/>
    <cellStyle name="40% - Accent5 6" xfId="450"/>
    <cellStyle name="40% - Accent6 2" xfId="451"/>
    <cellStyle name="40% - Accent6 2 2" xfId="452"/>
    <cellStyle name="40% - Accent6 2 3" xfId="453"/>
    <cellStyle name="40% - Accent6 2 4" xfId="454"/>
    <cellStyle name="40% - Accent6 2_N28_p2" xfId="455"/>
    <cellStyle name="40% - Accent6 3" xfId="456"/>
    <cellStyle name="40% - Accent6 3 2" xfId="457"/>
    <cellStyle name="40% - Accent6 4" xfId="458"/>
    <cellStyle name="40% - Accent6 5" xfId="459"/>
    <cellStyle name="40% - Accent6 6" xfId="460"/>
    <cellStyle name="40% - Ênfase1" xfId="461"/>
    <cellStyle name="40% - Ênfase2" xfId="462"/>
    <cellStyle name="40% - Ênfase3" xfId="463"/>
    <cellStyle name="40% - Ênfase4" xfId="464"/>
    <cellStyle name="40% - Ênfase5" xfId="465"/>
    <cellStyle name="40% - Ênfase6" xfId="466"/>
    <cellStyle name="40% - uthevingsfarge 1" xfId="467"/>
    <cellStyle name="40% - uthevingsfarge 2" xfId="468"/>
    <cellStyle name="40% - uthevingsfarge 3" xfId="469"/>
    <cellStyle name="40% - uthevingsfarge 4" xfId="470"/>
    <cellStyle name="40% - uthevingsfarge 5" xfId="471"/>
    <cellStyle name="40% - uthevingsfarge 6" xfId="472"/>
    <cellStyle name="60% - Accent1 2" xfId="473"/>
    <cellStyle name="60% - Accent1 2 2" xfId="474"/>
    <cellStyle name="60% - Accent1 2 2 2" xfId="475"/>
    <cellStyle name="60% - Accent1 2 3" xfId="476"/>
    <cellStyle name="60% - Accent1 3" xfId="477"/>
    <cellStyle name="60% - Accent1 3 2" xfId="478"/>
    <cellStyle name="60% - Accent1 4" xfId="479"/>
    <cellStyle name="60% - Accent2 2" xfId="480"/>
    <cellStyle name="60% - Accent2 2 2" xfId="481"/>
    <cellStyle name="60% - Accent2 2 3" xfId="482"/>
    <cellStyle name="60% - Accent2 3" xfId="483"/>
    <cellStyle name="60% - Accent2 3 2" xfId="484"/>
    <cellStyle name="60% - Accent2 4" xfId="485"/>
    <cellStyle name="60% - Accent3 2" xfId="486"/>
    <cellStyle name="60% - Accent3 2 2" xfId="487"/>
    <cellStyle name="60% - Accent3 2 2 2" xfId="488"/>
    <cellStyle name="60% - Accent3 2 3" xfId="489"/>
    <cellStyle name="60% - Accent3 3" xfId="490"/>
    <cellStyle name="60% - Accent3 3 2" xfId="491"/>
    <cellStyle name="60% - Accent3 4" xfId="492"/>
    <cellStyle name="60% - Accent4 2" xfId="493"/>
    <cellStyle name="60% - Accent4 2 2" xfId="494"/>
    <cellStyle name="60% - Accent4 2 2 2" xfId="495"/>
    <cellStyle name="60% - Accent4 2 3" xfId="496"/>
    <cellStyle name="60% - Accent4 3" xfId="497"/>
    <cellStyle name="60% - Accent4 3 2" xfId="498"/>
    <cellStyle name="60% - Accent4 4" xfId="499"/>
    <cellStyle name="60% - Accent5 2" xfId="500"/>
    <cellStyle name="60% - Accent5 2 2" xfId="501"/>
    <cellStyle name="60% - Accent5 2 2 2" xfId="502"/>
    <cellStyle name="60% - Accent5 2 3" xfId="503"/>
    <cellStyle name="60% - Accent5 3" xfId="504"/>
    <cellStyle name="60% - Accent5 3 2" xfId="505"/>
    <cellStyle name="60% - Accent5 4" xfId="506"/>
    <cellStyle name="60% - Accent6 2" xfId="507"/>
    <cellStyle name="60% - Accent6 2 2" xfId="508"/>
    <cellStyle name="60% - Accent6 2 2 2" xfId="509"/>
    <cellStyle name="60% - Accent6 2 3" xfId="510"/>
    <cellStyle name="60% - Accent6 3" xfId="511"/>
    <cellStyle name="60% - Accent6 3 2" xfId="512"/>
    <cellStyle name="60% - Accent6 4" xfId="513"/>
    <cellStyle name="60% - Ênfase1" xfId="514"/>
    <cellStyle name="60% - Ênfase2" xfId="515"/>
    <cellStyle name="60% - Ênfase3" xfId="516"/>
    <cellStyle name="60% - Ênfase4" xfId="517"/>
    <cellStyle name="60% - Ênfase5" xfId="518"/>
    <cellStyle name="60% - Ênfase6" xfId="519"/>
    <cellStyle name="60% - uthevingsfarge 1" xfId="520"/>
    <cellStyle name="60% - uthevingsfarge 2" xfId="521"/>
    <cellStyle name="60% - uthevingsfarge 3" xfId="522"/>
    <cellStyle name="60% - uthevingsfarge 4" xfId="523"/>
    <cellStyle name="60% - uthevingsfarge 5" xfId="524"/>
    <cellStyle name="60% - uthevingsfarge 6" xfId="525"/>
    <cellStyle name="7" xfId="526"/>
    <cellStyle name="A¨­￠￢￠O [0]_C¡IAo_AoAUAy¡ÆeC¡I " xfId="527"/>
    <cellStyle name="A¨­￠￢￠O_AoAUAy¡ÆeC¡I " xfId="528"/>
    <cellStyle name="A4 Small 210 x 297 mm" xfId="529"/>
    <cellStyle name="Abstimmung" xfId="530"/>
    <cellStyle name="AbstimmungLeer" xfId="531"/>
    <cellStyle name="ac" xfId="532"/>
    <cellStyle name="Accent1 2" xfId="533"/>
    <cellStyle name="Accent1 2 2" xfId="534"/>
    <cellStyle name="Accent1 2 2 2" xfId="535"/>
    <cellStyle name="Accent1 2 3" xfId="536"/>
    <cellStyle name="Accent1 3" xfId="537"/>
    <cellStyle name="Accent1 3 2" xfId="538"/>
    <cellStyle name="Accent1 4" xfId="539"/>
    <cellStyle name="Accent2 2" xfId="540"/>
    <cellStyle name="Accent2 2 2" xfId="541"/>
    <cellStyle name="Accent2 2 2 2" xfId="542"/>
    <cellStyle name="Accent2 2 3" xfId="543"/>
    <cellStyle name="Accent2 3" xfId="544"/>
    <cellStyle name="Accent2 3 2" xfId="545"/>
    <cellStyle name="Accent2 4" xfId="546"/>
    <cellStyle name="Accent3 2" xfId="547"/>
    <cellStyle name="Accent3 2 2" xfId="548"/>
    <cellStyle name="Accent3 2 2 2" xfId="549"/>
    <cellStyle name="Accent3 2 3" xfId="550"/>
    <cellStyle name="Accent3 3" xfId="551"/>
    <cellStyle name="Accent3 3 2" xfId="552"/>
    <cellStyle name="Accent3 4" xfId="553"/>
    <cellStyle name="Accent4 2" xfId="554"/>
    <cellStyle name="Accent4 2 2" xfId="555"/>
    <cellStyle name="Accent4 2 2 2" xfId="556"/>
    <cellStyle name="Accent4 2 3" xfId="557"/>
    <cellStyle name="Accent4 3" xfId="558"/>
    <cellStyle name="Accent4 3 2" xfId="559"/>
    <cellStyle name="Accent4 4" xfId="560"/>
    <cellStyle name="Accent5 2" xfId="561"/>
    <cellStyle name="Accent5 2 2" xfId="562"/>
    <cellStyle name="Accent5 2 3" xfId="563"/>
    <cellStyle name="Accent5 3" xfId="564"/>
    <cellStyle name="Accent6 2" xfId="565"/>
    <cellStyle name="Accent6 2 2" xfId="566"/>
    <cellStyle name="Accent6 2 2 2" xfId="567"/>
    <cellStyle name="Accent6 2 3" xfId="568"/>
    <cellStyle name="Accent6 3" xfId="569"/>
    <cellStyle name="Accent6 3 2" xfId="570"/>
    <cellStyle name="Accent6 4" xfId="571"/>
    <cellStyle name="ACCNUM" xfId="572"/>
    <cellStyle name="Accounting" xfId="573"/>
    <cellStyle name="active" xfId="574"/>
    <cellStyle name="active 10" xfId="575"/>
    <cellStyle name="active 11" xfId="576"/>
    <cellStyle name="active 12" xfId="577"/>
    <cellStyle name="active 13" xfId="578"/>
    <cellStyle name="active 14" xfId="579"/>
    <cellStyle name="active 15" xfId="580"/>
    <cellStyle name="active 16" xfId="581"/>
    <cellStyle name="active 17" xfId="582"/>
    <cellStyle name="active 18" xfId="583"/>
    <cellStyle name="active 2" xfId="584"/>
    <cellStyle name="active 3" xfId="585"/>
    <cellStyle name="active 4" xfId="586"/>
    <cellStyle name="active 5" xfId="587"/>
    <cellStyle name="active 6" xfId="588"/>
    <cellStyle name="active 7" xfId="589"/>
    <cellStyle name="active 8" xfId="590"/>
    <cellStyle name="active 9" xfId="591"/>
    <cellStyle name="add" xfId="592"/>
    <cellStyle name="add 10" xfId="593"/>
    <cellStyle name="add 11" xfId="594"/>
    <cellStyle name="add 12" xfId="595"/>
    <cellStyle name="add 13" xfId="596"/>
    <cellStyle name="add 14" xfId="597"/>
    <cellStyle name="add 15" xfId="598"/>
    <cellStyle name="add 16" xfId="599"/>
    <cellStyle name="add 17" xfId="600"/>
    <cellStyle name="add 18" xfId="601"/>
    <cellStyle name="add 2" xfId="602"/>
    <cellStyle name="add 3" xfId="603"/>
    <cellStyle name="add 4" xfId="604"/>
    <cellStyle name="add 5" xfId="605"/>
    <cellStyle name="add 6" xfId="606"/>
    <cellStyle name="add 7" xfId="607"/>
    <cellStyle name="add 8" xfId="608"/>
    <cellStyle name="add 9" xfId="609"/>
    <cellStyle name="AFE" xfId="610"/>
    <cellStyle name="AFE 10" xfId="611"/>
    <cellStyle name="AFE 11" xfId="612"/>
    <cellStyle name="AFE 12" xfId="613"/>
    <cellStyle name="AFE 13" xfId="614"/>
    <cellStyle name="AFE 14" xfId="615"/>
    <cellStyle name="AFE 15" xfId="616"/>
    <cellStyle name="AFE 16" xfId="617"/>
    <cellStyle name="AFE 17" xfId="618"/>
    <cellStyle name="AFE 18" xfId="619"/>
    <cellStyle name="AFE 2" xfId="620"/>
    <cellStyle name="AFE 3" xfId="621"/>
    <cellStyle name="AFE 4" xfId="622"/>
    <cellStyle name="AFE 5" xfId="623"/>
    <cellStyle name="AFE 6" xfId="624"/>
    <cellStyle name="AFE 7" xfId="625"/>
    <cellStyle name="AFE 8" xfId="626"/>
    <cellStyle name="AFE 9" xfId="627"/>
    <cellStyle name="ÀH«áªº¶W³sµ²" xfId="628"/>
    <cellStyle name="Aker Bullet" xfId="629"/>
    <cellStyle name="Aker Bullet 2" xfId="630"/>
    <cellStyle name="Aker Bullet 2 2" xfId="631"/>
    <cellStyle name="Aker Bullet 2 3" xfId="632"/>
    <cellStyle name="Aker Bullet 3" xfId="633"/>
    <cellStyle name="Aker Bullet 4" xfId="634"/>
    <cellStyle name="Aker Bullet_Basis for salary" xfId="635"/>
    <cellStyle name="Aker Footnote" xfId="636"/>
    <cellStyle name="Aker Footnote 2" xfId="637"/>
    <cellStyle name="Aker Footnote 3" xfId="638"/>
    <cellStyle name="Aker Footnote 4" xfId="639"/>
    <cellStyle name="Aker Heading 1" xfId="640"/>
    <cellStyle name="Aker Heading 1 2" xfId="641"/>
    <cellStyle name="Aker Heading 1 3" xfId="642"/>
    <cellStyle name="Aker Heading 2" xfId="643"/>
    <cellStyle name="Aker Heading 2 2" xfId="644"/>
    <cellStyle name="Aker Heading 2 3" xfId="645"/>
    <cellStyle name="Aker Heading 3" xfId="646"/>
    <cellStyle name="Aker Heading 3 2" xfId="647"/>
    <cellStyle name="Aker Heading 3 3" xfId="648"/>
    <cellStyle name="Aker Heading 4" xfId="649"/>
    <cellStyle name="Aker Heading 4 2" xfId="650"/>
    <cellStyle name="Aker Heading 4 3" xfId="651"/>
    <cellStyle name="Aker Heading 5" xfId="652"/>
    <cellStyle name="Aker Heading 5 2" xfId="653"/>
    <cellStyle name="Aker Heading 5 3" xfId="654"/>
    <cellStyle name="Aker Table Bold" xfId="655"/>
    <cellStyle name="Aker Table Head" xfId="656"/>
    <cellStyle name="Aker Table Italic" xfId="657"/>
    <cellStyle name="Aker Table Normal" xfId="658"/>
    <cellStyle name="Aker Table Regular" xfId="659"/>
    <cellStyle name="Aker Table Regular 2" xfId="660"/>
    <cellStyle name="Aker Table Regular 3" xfId="661"/>
    <cellStyle name="Aker Table Regular_Note 15" xfId="662"/>
    <cellStyle name="Aker Table SubTotal" xfId="663"/>
    <cellStyle name="Aker Table Total" xfId="664"/>
    <cellStyle name="Aker Table Total 2" xfId="665"/>
    <cellStyle name="Aker Table Total 3" xfId="666"/>
    <cellStyle name="Aker Table Total_Note 11" xfId="667"/>
    <cellStyle name="Angus" xfId="668"/>
    <cellStyle name="args.style" xfId="669"/>
    <cellStyle name="Array" xfId="670"/>
    <cellStyle name="Arreg" xfId="671"/>
    <cellStyle name="B&amp;W" xfId="672"/>
    <cellStyle name="B&amp;Wbold" xfId="673"/>
    <cellStyle name="b0" xfId="674"/>
    <cellStyle name="b1" xfId="675"/>
    <cellStyle name="b1 2" xfId="676"/>
    <cellStyle name="b1 3" xfId="677"/>
    <cellStyle name="b2" xfId="678"/>
    <cellStyle name="b3" xfId="679"/>
    <cellStyle name="b4" xfId="680"/>
    <cellStyle name="Bad 2" xfId="681"/>
    <cellStyle name="Bad 2 2" xfId="682"/>
    <cellStyle name="Bad 2 3" xfId="683"/>
    <cellStyle name="Bad 3" xfId="684"/>
    <cellStyle name="Bad 3 2" xfId="685"/>
    <cellStyle name="Bad 4" xfId="686"/>
    <cellStyle name="Benutzer" xfId="687"/>
    <cellStyle name="Beregning" xfId="688"/>
    <cellStyle name="Betrag" xfId="689"/>
    <cellStyle name="BetragS" xfId="690"/>
    <cellStyle name="BetragVorjahr" xfId="691"/>
    <cellStyle name="Beurteilung" xfId="692"/>
    <cellStyle name="Bewertung" xfId="693"/>
    <cellStyle name="BewertungE" xfId="694"/>
    <cellStyle name="BewertungS" xfId="695"/>
    <cellStyle name="Bezeichnung" xfId="696"/>
    <cellStyle name="BlackStrike" xfId="697"/>
    <cellStyle name="BlackText" xfId="698"/>
    <cellStyle name="Blank [$]" xfId="699"/>
    <cellStyle name="Blank [$] 10" xfId="700"/>
    <cellStyle name="Blank [$] 11" xfId="701"/>
    <cellStyle name="Blank [$] 12" xfId="702"/>
    <cellStyle name="Blank [$] 13" xfId="703"/>
    <cellStyle name="Blank [$] 14" xfId="704"/>
    <cellStyle name="Blank [$] 15" xfId="705"/>
    <cellStyle name="Blank [$] 16" xfId="706"/>
    <cellStyle name="Blank [$] 17" xfId="707"/>
    <cellStyle name="Blank [$] 18" xfId="708"/>
    <cellStyle name="Blank [$] 2" xfId="709"/>
    <cellStyle name="Blank [$] 3" xfId="710"/>
    <cellStyle name="Blank [$] 4" xfId="711"/>
    <cellStyle name="Blank [$] 5" xfId="712"/>
    <cellStyle name="Blank [$] 6" xfId="713"/>
    <cellStyle name="Blank [$] 7" xfId="714"/>
    <cellStyle name="Blank [$] 8" xfId="715"/>
    <cellStyle name="Blank [$] 9" xfId="716"/>
    <cellStyle name="Blank [%]" xfId="717"/>
    <cellStyle name="Blank [%] 10" xfId="718"/>
    <cellStyle name="Blank [%] 11" xfId="719"/>
    <cellStyle name="Blank [%] 12" xfId="720"/>
    <cellStyle name="Blank [%] 13" xfId="721"/>
    <cellStyle name="Blank [%] 14" xfId="722"/>
    <cellStyle name="Blank [%] 15" xfId="723"/>
    <cellStyle name="Blank [%] 16" xfId="724"/>
    <cellStyle name="Blank [%] 17" xfId="725"/>
    <cellStyle name="Blank [%] 18" xfId="726"/>
    <cellStyle name="Blank [%] 2" xfId="727"/>
    <cellStyle name="Blank [%] 3" xfId="728"/>
    <cellStyle name="Blank [%] 4" xfId="729"/>
    <cellStyle name="Blank [%] 5" xfId="730"/>
    <cellStyle name="Blank [%] 6" xfId="731"/>
    <cellStyle name="Blank [%] 7" xfId="732"/>
    <cellStyle name="Blank [%] 8" xfId="733"/>
    <cellStyle name="Blank [%] 9" xfId="734"/>
    <cellStyle name="Blank [,]" xfId="735"/>
    <cellStyle name="Blank [,] 10" xfId="736"/>
    <cellStyle name="Blank [,] 11" xfId="737"/>
    <cellStyle name="Blank [,] 12" xfId="738"/>
    <cellStyle name="Blank [,] 13" xfId="739"/>
    <cellStyle name="Blank [,] 14" xfId="740"/>
    <cellStyle name="Blank [,] 15" xfId="741"/>
    <cellStyle name="Blank [,] 16" xfId="742"/>
    <cellStyle name="Blank [,] 17" xfId="743"/>
    <cellStyle name="Blank [,] 18" xfId="744"/>
    <cellStyle name="Blank [,] 2" xfId="745"/>
    <cellStyle name="Blank [,] 3" xfId="746"/>
    <cellStyle name="Blank [,] 4" xfId="747"/>
    <cellStyle name="Blank [,] 5" xfId="748"/>
    <cellStyle name="Blank [,] 6" xfId="749"/>
    <cellStyle name="Blank [,] 7" xfId="750"/>
    <cellStyle name="Blank [,] 8" xfId="751"/>
    <cellStyle name="Blank [,] 9" xfId="752"/>
    <cellStyle name="Blank [1$]" xfId="753"/>
    <cellStyle name="Blank [1$] 10" xfId="754"/>
    <cellStyle name="Blank [1$] 11" xfId="755"/>
    <cellStyle name="Blank [1$] 12" xfId="756"/>
    <cellStyle name="Blank [1$] 13" xfId="757"/>
    <cellStyle name="Blank [1$] 14" xfId="758"/>
    <cellStyle name="Blank [1$] 15" xfId="759"/>
    <cellStyle name="Blank [1$] 16" xfId="760"/>
    <cellStyle name="Blank [1$] 17" xfId="761"/>
    <cellStyle name="Blank [1$] 18" xfId="762"/>
    <cellStyle name="Blank [1$] 2" xfId="763"/>
    <cellStyle name="Blank [1$] 3" xfId="764"/>
    <cellStyle name="Blank [1$] 4" xfId="765"/>
    <cellStyle name="Blank [1$] 5" xfId="766"/>
    <cellStyle name="Blank [1$] 6" xfId="767"/>
    <cellStyle name="Blank [1$] 7" xfId="768"/>
    <cellStyle name="Blank [1$] 8" xfId="769"/>
    <cellStyle name="Blank [1$] 9" xfId="770"/>
    <cellStyle name="Blank [1%]" xfId="771"/>
    <cellStyle name="Blank [1%] 10" xfId="772"/>
    <cellStyle name="Blank [1%] 11" xfId="773"/>
    <cellStyle name="Blank [1%] 12" xfId="774"/>
    <cellStyle name="Blank [1%] 13" xfId="775"/>
    <cellStyle name="Blank [1%] 14" xfId="776"/>
    <cellStyle name="Blank [1%] 15" xfId="777"/>
    <cellStyle name="Blank [1%] 16" xfId="778"/>
    <cellStyle name="Blank [1%] 17" xfId="779"/>
    <cellStyle name="Blank [1%] 18" xfId="780"/>
    <cellStyle name="Blank [1%] 2" xfId="781"/>
    <cellStyle name="Blank [1%] 3" xfId="782"/>
    <cellStyle name="Blank [1%] 4" xfId="783"/>
    <cellStyle name="Blank [1%] 5" xfId="784"/>
    <cellStyle name="Blank [1%] 6" xfId="785"/>
    <cellStyle name="Blank [1%] 7" xfId="786"/>
    <cellStyle name="Blank [1%] 8" xfId="787"/>
    <cellStyle name="Blank [1%] 9" xfId="788"/>
    <cellStyle name="Blank [1,]" xfId="789"/>
    <cellStyle name="Blank [1,] 10" xfId="790"/>
    <cellStyle name="Blank [1,] 11" xfId="791"/>
    <cellStyle name="Blank [1,] 12" xfId="792"/>
    <cellStyle name="Blank [1,] 13" xfId="793"/>
    <cellStyle name="Blank [1,] 14" xfId="794"/>
    <cellStyle name="Blank [1,] 15" xfId="795"/>
    <cellStyle name="Blank [1,] 16" xfId="796"/>
    <cellStyle name="Blank [1,] 17" xfId="797"/>
    <cellStyle name="Blank [1,] 18" xfId="798"/>
    <cellStyle name="Blank [1,] 2" xfId="799"/>
    <cellStyle name="Blank [1,] 3" xfId="800"/>
    <cellStyle name="Blank [1,] 4" xfId="801"/>
    <cellStyle name="Blank [1,] 5" xfId="802"/>
    <cellStyle name="Blank [1,] 6" xfId="803"/>
    <cellStyle name="Blank [1,] 7" xfId="804"/>
    <cellStyle name="Blank [1,] 8" xfId="805"/>
    <cellStyle name="Blank [1,] 9" xfId="806"/>
    <cellStyle name="Blank [2$]" xfId="807"/>
    <cellStyle name="Blank [2$] 10" xfId="808"/>
    <cellStyle name="Blank [2$] 11" xfId="809"/>
    <cellStyle name="Blank [2$] 12" xfId="810"/>
    <cellStyle name="Blank [2$] 13" xfId="811"/>
    <cellStyle name="Blank [2$] 14" xfId="812"/>
    <cellStyle name="Blank [2$] 15" xfId="813"/>
    <cellStyle name="Blank [2$] 16" xfId="814"/>
    <cellStyle name="Blank [2$] 17" xfId="815"/>
    <cellStyle name="Blank [2$] 18" xfId="816"/>
    <cellStyle name="Blank [2$] 2" xfId="817"/>
    <cellStyle name="Blank [2$] 3" xfId="818"/>
    <cellStyle name="Blank [2$] 4" xfId="819"/>
    <cellStyle name="Blank [2$] 5" xfId="820"/>
    <cellStyle name="Blank [2$] 6" xfId="821"/>
    <cellStyle name="Blank [2$] 7" xfId="822"/>
    <cellStyle name="Blank [2$] 8" xfId="823"/>
    <cellStyle name="Blank [2$] 9" xfId="824"/>
    <cellStyle name="Blank [2%]" xfId="825"/>
    <cellStyle name="Blank [2%] 10" xfId="826"/>
    <cellStyle name="Blank [2%] 11" xfId="827"/>
    <cellStyle name="Blank [2%] 12" xfId="828"/>
    <cellStyle name="Blank [2%] 13" xfId="829"/>
    <cellStyle name="Blank [2%] 14" xfId="830"/>
    <cellStyle name="Blank [2%] 15" xfId="831"/>
    <cellStyle name="Blank [2%] 16" xfId="832"/>
    <cellStyle name="Blank [2%] 17" xfId="833"/>
    <cellStyle name="Blank [2%] 18" xfId="834"/>
    <cellStyle name="Blank [2%] 2" xfId="835"/>
    <cellStyle name="Blank [2%] 3" xfId="836"/>
    <cellStyle name="Blank [2%] 4" xfId="837"/>
    <cellStyle name="Blank [2%] 5" xfId="838"/>
    <cellStyle name="Blank [2%] 6" xfId="839"/>
    <cellStyle name="Blank [2%] 7" xfId="840"/>
    <cellStyle name="Blank [2%] 8" xfId="841"/>
    <cellStyle name="Blank [2%] 9" xfId="842"/>
    <cellStyle name="Blank [2,]" xfId="843"/>
    <cellStyle name="Blank [2,] 10" xfId="844"/>
    <cellStyle name="Blank [2,] 11" xfId="845"/>
    <cellStyle name="Blank [2,] 12" xfId="846"/>
    <cellStyle name="Blank [2,] 13" xfId="847"/>
    <cellStyle name="Blank [2,] 14" xfId="848"/>
    <cellStyle name="Blank [2,] 15" xfId="849"/>
    <cellStyle name="Blank [2,] 16" xfId="850"/>
    <cellStyle name="Blank [2,] 17" xfId="851"/>
    <cellStyle name="Blank [2,] 18" xfId="852"/>
    <cellStyle name="Blank [2,] 2" xfId="853"/>
    <cellStyle name="Blank [2,] 3" xfId="854"/>
    <cellStyle name="Blank [2,] 4" xfId="855"/>
    <cellStyle name="Blank [2,] 5" xfId="856"/>
    <cellStyle name="Blank [2,] 6" xfId="857"/>
    <cellStyle name="Blank [2,] 7" xfId="858"/>
    <cellStyle name="Blank [2,] 8" xfId="859"/>
    <cellStyle name="Blank [2,] 9" xfId="860"/>
    <cellStyle name="BoldText" xfId="861"/>
    <cellStyle name="Bolivars" xfId="862"/>
    <cellStyle name="Bom" xfId="863"/>
    <cellStyle name="Border" xfId="864"/>
    <cellStyle name="c" xfId="865"/>
    <cellStyle name="c 10" xfId="866"/>
    <cellStyle name="c 11" xfId="867"/>
    <cellStyle name="c 12" xfId="868"/>
    <cellStyle name="c 13" xfId="869"/>
    <cellStyle name="c 14" xfId="870"/>
    <cellStyle name="c 15" xfId="871"/>
    <cellStyle name="c 16" xfId="872"/>
    <cellStyle name="c 17" xfId="873"/>
    <cellStyle name="c 18" xfId="874"/>
    <cellStyle name="c 2" xfId="875"/>
    <cellStyle name="c 3" xfId="876"/>
    <cellStyle name="c 4" xfId="877"/>
    <cellStyle name="c 5" xfId="878"/>
    <cellStyle name="c 6" xfId="879"/>
    <cellStyle name="c 7" xfId="880"/>
    <cellStyle name="c 8" xfId="881"/>
    <cellStyle name="c 9" xfId="882"/>
    <cellStyle name="c0" xfId="883"/>
    <cellStyle name="c0'" xfId="884"/>
    <cellStyle name="c0-" xfId="885"/>
    <cellStyle name="c0' 10" xfId="886"/>
    <cellStyle name="c0' 11" xfId="887"/>
    <cellStyle name="c0' 12" xfId="888"/>
    <cellStyle name="c0' 13" xfId="889"/>
    <cellStyle name="c0' 14" xfId="890"/>
    <cellStyle name="c0' 15" xfId="891"/>
    <cellStyle name="c0' 16" xfId="892"/>
    <cellStyle name="c0' 17" xfId="893"/>
    <cellStyle name="c0' 18" xfId="894"/>
    <cellStyle name="c0' 2" xfId="895"/>
    <cellStyle name="c0' 3" xfId="896"/>
    <cellStyle name="c0' 4" xfId="897"/>
    <cellStyle name="c0' 5" xfId="898"/>
    <cellStyle name="c0' 6" xfId="899"/>
    <cellStyle name="c0' 7" xfId="900"/>
    <cellStyle name="c0' 8" xfId="901"/>
    <cellStyle name="c0' 9" xfId="902"/>
    <cellStyle name="c0]" xfId="903"/>
    <cellStyle name="c09" xfId="904"/>
    <cellStyle name="c1" xfId="905"/>
    <cellStyle name="c2" xfId="906"/>
    <cellStyle name="c22" xfId="907"/>
    <cellStyle name="c22 10" xfId="908"/>
    <cellStyle name="c22 11" xfId="909"/>
    <cellStyle name="c22 12" xfId="910"/>
    <cellStyle name="c22 13" xfId="911"/>
    <cellStyle name="c22 14" xfId="912"/>
    <cellStyle name="c22 15" xfId="913"/>
    <cellStyle name="c22 16" xfId="914"/>
    <cellStyle name="c22 17" xfId="915"/>
    <cellStyle name="c22 18" xfId="916"/>
    <cellStyle name="c22 2" xfId="917"/>
    <cellStyle name="c22 3" xfId="918"/>
    <cellStyle name="c22 4" xfId="919"/>
    <cellStyle name="c22 5" xfId="920"/>
    <cellStyle name="c22 6" xfId="921"/>
    <cellStyle name="c22 7" xfId="922"/>
    <cellStyle name="c22 8" xfId="923"/>
    <cellStyle name="c22 9" xfId="924"/>
    <cellStyle name="c2x" xfId="925"/>
    <cellStyle name="c2x 10" xfId="926"/>
    <cellStyle name="c2x 11" xfId="927"/>
    <cellStyle name="c2x 12" xfId="928"/>
    <cellStyle name="c2x 13" xfId="929"/>
    <cellStyle name="c2x 14" xfId="930"/>
    <cellStyle name="c2x 15" xfId="931"/>
    <cellStyle name="c2x 16" xfId="932"/>
    <cellStyle name="c2x 17" xfId="933"/>
    <cellStyle name="c2x 18" xfId="934"/>
    <cellStyle name="c2x 2" xfId="935"/>
    <cellStyle name="c2x 3" xfId="936"/>
    <cellStyle name="c2x 4" xfId="937"/>
    <cellStyle name="c2x 5" xfId="938"/>
    <cellStyle name="c2x 6" xfId="939"/>
    <cellStyle name="c2x 7" xfId="940"/>
    <cellStyle name="c2x 8" xfId="941"/>
    <cellStyle name="c2x 9" xfId="942"/>
    <cellStyle name="c3" xfId="943"/>
    <cellStyle name="Cabecera 1" xfId="944"/>
    <cellStyle name="Cabecera 2" xfId="945"/>
    <cellStyle name="Calc Currency (0)" xfId="946"/>
    <cellStyle name="Calculation 2" xfId="947"/>
    <cellStyle name="Calculation 2 2" xfId="948"/>
    <cellStyle name="Calculation 2 2 2" xfId="949"/>
    <cellStyle name="Calculation 2 3" xfId="950"/>
    <cellStyle name="Calculation 3" xfId="951"/>
    <cellStyle name="Calculation 3 2" xfId="952"/>
    <cellStyle name="Calculation 4" xfId="953"/>
    <cellStyle name="Cálculo" xfId="954"/>
    <cellStyle name="Célula de Verificação" xfId="955"/>
    <cellStyle name="Célula de Verificação 2" xfId="956"/>
    <cellStyle name="Célula Vinculada" xfId="957"/>
    <cellStyle name="Check Cell 2" xfId="958"/>
    <cellStyle name="Check Cell 2 2" xfId="959"/>
    <cellStyle name="Check Cell 2 2 2" xfId="960"/>
    <cellStyle name="Check Cell 2 3" xfId="961"/>
    <cellStyle name="Check Cell 2 4" xfId="962"/>
    <cellStyle name="Check Cell 2 5" xfId="963"/>
    <cellStyle name="Check Cell 3" xfId="964"/>
    <cellStyle name="Check Cell 3 2" xfId="965"/>
    <cellStyle name="Check Cell 4" xfId="966"/>
    <cellStyle name="co" xfId="967"/>
    <cellStyle name="co 10" xfId="968"/>
    <cellStyle name="co 11" xfId="969"/>
    <cellStyle name="co 12" xfId="970"/>
    <cellStyle name="co 13" xfId="971"/>
    <cellStyle name="co 14" xfId="972"/>
    <cellStyle name="co 15" xfId="973"/>
    <cellStyle name="co 16" xfId="974"/>
    <cellStyle name="co 17" xfId="975"/>
    <cellStyle name="co 18" xfId="976"/>
    <cellStyle name="co 2" xfId="977"/>
    <cellStyle name="co 3" xfId="978"/>
    <cellStyle name="co 4" xfId="979"/>
    <cellStyle name="co 5" xfId="980"/>
    <cellStyle name="co 6" xfId="981"/>
    <cellStyle name="co 7" xfId="982"/>
    <cellStyle name="co 8" xfId="983"/>
    <cellStyle name="co 9" xfId="984"/>
    <cellStyle name="Code" xfId="985"/>
    <cellStyle name="Col Heads" xfId="986"/>
    <cellStyle name="Col Heads 2" xfId="987"/>
    <cellStyle name="Col Heads 3" xfId="988"/>
    <cellStyle name="Collegamento ipertestuale" xfId="989"/>
    <cellStyle name="Comma  - Style1" xfId="990"/>
    <cellStyle name="Comma  - Style1 10" xfId="991"/>
    <cellStyle name="Comma  - Style1 11" xfId="992"/>
    <cellStyle name="Comma  - Style1 12" xfId="993"/>
    <cellStyle name="Comma  - Style1 13" xfId="994"/>
    <cellStyle name="Comma  - Style1 14" xfId="995"/>
    <cellStyle name="Comma  - Style1 15" xfId="996"/>
    <cellStyle name="Comma  - Style1 16" xfId="997"/>
    <cellStyle name="Comma  - Style1 17" xfId="998"/>
    <cellStyle name="Comma  - Style1 18" xfId="999"/>
    <cellStyle name="Comma  - Style1 19" xfId="1000"/>
    <cellStyle name="Comma  - Style1 2" xfId="1001"/>
    <cellStyle name="Comma  - Style1 20" xfId="1002"/>
    <cellStyle name="Comma  - Style1 3" xfId="1003"/>
    <cellStyle name="Comma  - Style1 4" xfId="1004"/>
    <cellStyle name="Comma  - Style1 5" xfId="1005"/>
    <cellStyle name="Comma  - Style1 6" xfId="1006"/>
    <cellStyle name="Comma  - Style1 7" xfId="1007"/>
    <cellStyle name="Comma  - Style1 8" xfId="1008"/>
    <cellStyle name="Comma  - Style1 9" xfId="1009"/>
    <cellStyle name="Comma  - Style1_ENG " xfId="1010"/>
    <cellStyle name="Comma  - Style2" xfId="1011"/>
    <cellStyle name="Comma  - Style2 10" xfId="1012"/>
    <cellStyle name="Comma  - Style2 11" xfId="1013"/>
    <cellStyle name="Comma  - Style2 12" xfId="1014"/>
    <cellStyle name="Comma  - Style2 13" xfId="1015"/>
    <cellStyle name="Comma  - Style2 14" xfId="1016"/>
    <cellStyle name="Comma  - Style2 15" xfId="1017"/>
    <cellStyle name="Comma  - Style2 16" xfId="1018"/>
    <cellStyle name="Comma  - Style2 17" xfId="1019"/>
    <cellStyle name="Comma  - Style2 18" xfId="1020"/>
    <cellStyle name="Comma  - Style2 19" xfId="1021"/>
    <cellStyle name="Comma  - Style2 2" xfId="1022"/>
    <cellStyle name="Comma  - Style2 20" xfId="1023"/>
    <cellStyle name="Comma  - Style2 3" xfId="1024"/>
    <cellStyle name="Comma  - Style2 4" xfId="1025"/>
    <cellStyle name="Comma  - Style2 5" xfId="1026"/>
    <cellStyle name="Comma  - Style2 6" xfId="1027"/>
    <cellStyle name="Comma  - Style2 7" xfId="1028"/>
    <cellStyle name="Comma  - Style2 8" xfId="1029"/>
    <cellStyle name="Comma  - Style2 9" xfId="1030"/>
    <cellStyle name="Comma  - Style2_ENG " xfId="1031"/>
    <cellStyle name="Comma  - Style3" xfId="1032"/>
    <cellStyle name="Comma  - Style3 10" xfId="1033"/>
    <cellStyle name="Comma  - Style3 11" xfId="1034"/>
    <cellStyle name="Comma  - Style3 12" xfId="1035"/>
    <cellStyle name="Comma  - Style3 13" xfId="1036"/>
    <cellStyle name="Comma  - Style3 14" xfId="1037"/>
    <cellStyle name="Comma  - Style3 15" xfId="1038"/>
    <cellStyle name="Comma  - Style3 16" xfId="1039"/>
    <cellStyle name="Comma  - Style3 17" xfId="1040"/>
    <cellStyle name="Comma  - Style3 18" xfId="1041"/>
    <cellStyle name="Comma  - Style3 19" xfId="1042"/>
    <cellStyle name="Comma  - Style3 2" xfId="1043"/>
    <cellStyle name="Comma  - Style3 20" xfId="1044"/>
    <cellStyle name="Comma  - Style3 3" xfId="1045"/>
    <cellStyle name="Comma  - Style3 4" xfId="1046"/>
    <cellStyle name="Comma  - Style3 5" xfId="1047"/>
    <cellStyle name="Comma  - Style3 6" xfId="1048"/>
    <cellStyle name="Comma  - Style3 7" xfId="1049"/>
    <cellStyle name="Comma  - Style3 8" xfId="1050"/>
    <cellStyle name="Comma  - Style3 9" xfId="1051"/>
    <cellStyle name="Comma  - Style3_ENG " xfId="1052"/>
    <cellStyle name="Comma  - Style4" xfId="1053"/>
    <cellStyle name="Comma  - Style4 10" xfId="1054"/>
    <cellStyle name="Comma  - Style4 11" xfId="1055"/>
    <cellStyle name="Comma  - Style4 12" xfId="1056"/>
    <cellStyle name="Comma  - Style4 13" xfId="1057"/>
    <cellStyle name="Comma  - Style4 14" xfId="1058"/>
    <cellStyle name="Comma  - Style4 15" xfId="1059"/>
    <cellStyle name="Comma  - Style4 16" xfId="1060"/>
    <cellStyle name="Comma  - Style4 17" xfId="1061"/>
    <cellStyle name="Comma  - Style4 18" xfId="1062"/>
    <cellStyle name="Comma  - Style4 19" xfId="1063"/>
    <cellStyle name="Comma  - Style4 2" xfId="1064"/>
    <cellStyle name="Comma  - Style4 20" xfId="1065"/>
    <cellStyle name="Comma  - Style4 3" xfId="1066"/>
    <cellStyle name="Comma  - Style4 4" xfId="1067"/>
    <cellStyle name="Comma  - Style4 5" xfId="1068"/>
    <cellStyle name="Comma  - Style4 6" xfId="1069"/>
    <cellStyle name="Comma  - Style4 7" xfId="1070"/>
    <cellStyle name="Comma  - Style4 8" xfId="1071"/>
    <cellStyle name="Comma  - Style4 9" xfId="1072"/>
    <cellStyle name="Comma  - Style4_ENG " xfId="1073"/>
    <cellStyle name="Comma  - Style5" xfId="1074"/>
    <cellStyle name="Comma  - Style5 10" xfId="1075"/>
    <cellStyle name="Comma  - Style5 11" xfId="1076"/>
    <cellStyle name="Comma  - Style5 12" xfId="1077"/>
    <cellStyle name="Comma  - Style5 13" xfId="1078"/>
    <cellStyle name="Comma  - Style5 14" xfId="1079"/>
    <cellStyle name="Comma  - Style5 15" xfId="1080"/>
    <cellStyle name="Comma  - Style5 16" xfId="1081"/>
    <cellStyle name="Comma  - Style5 17" xfId="1082"/>
    <cellStyle name="Comma  - Style5 18" xfId="1083"/>
    <cellStyle name="Comma  - Style5 19" xfId="1084"/>
    <cellStyle name="Comma  - Style5 2" xfId="1085"/>
    <cellStyle name="Comma  - Style5 20" xfId="1086"/>
    <cellStyle name="Comma  - Style5 3" xfId="1087"/>
    <cellStyle name="Comma  - Style5 4" xfId="1088"/>
    <cellStyle name="Comma  - Style5 5" xfId="1089"/>
    <cellStyle name="Comma  - Style5 6" xfId="1090"/>
    <cellStyle name="Comma  - Style5 7" xfId="1091"/>
    <cellStyle name="Comma  - Style5 8" xfId="1092"/>
    <cellStyle name="Comma  - Style5 9" xfId="1093"/>
    <cellStyle name="Comma  - Style5_ENG " xfId="1094"/>
    <cellStyle name="Comma  - Style6" xfId="1095"/>
    <cellStyle name="Comma  - Style6 10" xfId="1096"/>
    <cellStyle name="Comma  - Style6 11" xfId="1097"/>
    <cellStyle name="Comma  - Style6 12" xfId="1098"/>
    <cellStyle name="Comma  - Style6 13" xfId="1099"/>
    <cellStyle name="Comma  - Style6 14" xfId="1100"/>
    <cellStyle name="Comma  - Style6 15" xfId="1101"/>
    <cellStyle name="Comma  - Style6 16" xfId="1102"/>
    <cellStyle name="Comma  - Style6 17" xfId="1103"/>
    <cellStyle name="Comma  - Style6 18" xfId="1104"/>
    <cellStyle name="Comma  - Style6 19" xfId="1105"/>
    <cellStyle name="Comma  - Style6 2" xfId="1106"/>
    <cellStyle name="Comma  - Style6 20" xfId="1107"/>
    <cellStyle name="Comma  - Style6 3" xfId="1108"/>
    <cellStyle name="Comma  - Style6 4" xfId="1109"/>
    <cellStyle name="Comma  - Style6 5" xfId="1110"/>
    <cellStyle name="Comma  - Style6 6" xfId="1111"/>
    <cellStyle name="Comma  - Style6 7" xfId="1112"/>
    <cellStyle name="Comma  - Style6 8" xfId="1113"/>
    <cellStyle name="Comma  - Style6 9" xfId="1114"/>
    <cellStyle name="Comma  - Style6_ENG " xfId="1115"/>
    <cellStyle name="Comma  - Style7" xfId="1116"/>
    <cellStyle name="Comma  - Style7 10" xfId="1117"/>
    <cellStyle name="Comma  - Style7 11" xfId="1118"/>
    <cellStyle name="Comma  - Style7 12" xfId="1119"/>
    <cellStyle name="Comma  - Style7 13" xfId="1120"/>
    <cellStyle name="Comma  - Style7 14" xfId="1121"/>
    <cellStyle name="Comma  - Style7 15" xfId="1122"/>
    <cellStyle name="Comma  - Style7 16" xfId="1123"/>
    <cellStyle name="Comma  - Style7 17" xfId="1124"/>
    <cellStyle name="Comma  - Style7 18" xfId="1125"/>
    <cellStyle name="Comma  - Style7 19" xfId="1126"/>
    <cellStyle name="Comma  - Style7 2" xfId="1127"/>
    <cellStyle name="Comma  - Style7 20" xfId="1128"/>
    <cellStyle name="Comma  - Style7 3" xfId="1129"/>
    <cellStyle name="Comma  - Style7 4" xfId="1130"/>
    <cellStyle name="Comma  - Style7 5" xfId="1131"/>
    <cellStyle name="Comma  - Style7 6" xfId="1132"/>
    <cellStyle name="Comma  - Style7 7" xfId="1133"/>
    <cellStyle name="Comma  - Style7 8" xfId="1134"/>
    <cellStyle name="Comma  - Style7 9" xfId="1135"/>
    <cellStyle name="Comma  - Style7_ENG " xfId="1136"/>
    <cellStyle name="Comma  - Style8" xfId="1137"/>
    <cellStyle name="Comma  - Style8 10" xfId="1138"/>
    <cellStyle name="Comma  - Style8 11" xfId="1139"/>
    <cellStyle name="Comma  - Style8 12" xfId="1140"/>
    <cellStyle name="Comma  - Style8 13" xfId="1141"/>
    <cellStyle name="Comma  - Style8 14" xfId="1142"/>
    <cellStyle name="Comma  - Style8 15" xfId="1143"/>
    <cellStyle name="Comma  - Style8 16" xfId="1144"/>
    <cellStyle name="Comma  - Style8 17" xfId="1145"/>
    <cellStyle name="Comma  - Style8 18" xfId="1146"/>
    <cellStyle name="Comma  - Style8 19" xfId="1147"/>
    <cellStyle name="Comma  - Style8 2" xfId="1148"/>
    <cellStyle name="Comma  - Style8 20" xfId="1149"/>
    <cellStyle name="Comma  - Style8 3" xfId="1150"/>
    <cellStyle name="Comma  - Style8 4" xfId="1151"/>
    <cellStyle name="Comma  - Style8 5" xfId="1152"/>
    <cellStyle name="Comma  - Style8 6" xfId="1153"/>
    <cellStyle name="Comma  - Style8 7" xfId="1154"/>
    <cellStyle name="Comma  - Style8 8" xfId="1155"/>
    <cellStyle name="Comma  - Style8 9" xfId="1156"/>
    <cellStyle name="Comma  - Style8_ENG " xfId="1157"/>
    <cellStyle name="Comma (0,0)" xfId="1158"/>
    <cellStyle name="Comma (0,0) -" xfId="1159"/>
    <cellStyle name="Comma (0,0) incl." xfId="1160"/>
    <cellStyle name="Comma (0,0) N/A" xfId="1161"/>
    <cellStyle name="Comma (0,0) TBD" xfId="1162"/>
    <cellStyle name="Comma (0,0) TBD-" xfId="1163"/>
    <cellStyle name="Comma (0,00)" xfId="1164"/>
    <cellStyle name="Comma (0,00) -" xfId="1165"/>
    <cellStyle name="Comma (0,00) incl." xfId="1166"/>
    <cellStyle name="Comma (0,00) N/A" xfId="1167"/>
    <cellStyle name="Comma (0,00) TBD" xfId="1168"/>
    <cellStyle name="Comma (0,00) TBD-" xfId="1169"/>
    <cellStyle name="Comma (0,000)" xfId="1170"/>
    <cellStyle name="Comma (0,000) -" xfId="1171"/>
    <cellStyle name="Comma (0,000) incl." xfId="1172"/>
    <cellStyle name="Comma (0,000) N/A" xfId="1173"/>
    <cellStyle name="Comma (0,000) TBD" xfId="1174"/>
    <cellStyle name="Comma (0,000) TBD-" xfId="1175"/>
    <cellStyle name="COMMA (2)" xfId="1176"/>
    <cellStyle name="Comma [0] -" xfId="1177"/>
    <cellStyle name="Comma [0] 2" xfId="1178"/>
    <cellStyle name="Comma [0] 2 2" xfId="1179"/>
    <cellStyle name="Comma [0] 2 2 2" xfId="1180"/>
    <cellStyle name="Comma [0] 2 2 3" xfId="1181"/>
    <cellStyle name="Comma [0] 2_Deal historical" xfId="1182"/>
    <cellStyle name="Comma [0] incl." xfId="1183"/>
    <cellStyle name="Comma [0] N/A" xfId="1184"/>
    <cellStyle name="Comma [0] TBD" xfId="1185"/>
    <cellStyle name="Comma [0] TBD-" xfId="1186"/>
    <cellStyle name="Comma [0]; --" xfId="1187"/>
    <cellStyle name="Comma [1]" xfId="1188"/>
    <cellStyle name="Comma [1] 10" xfId="1189"/>
    <cellStyle name="Comma [1] 11" xfId="1190"/>
    <cellStyle name="Comma [1] 12" xfId="1191"/>
    <cellStyle name="Comma [1] 13" xfId="1192"/>
    <cellStyle name="Comma [1] 14" xfId="1193"/>
    <cellStyle name="Comma [1] 15" xfId="1194"/>
    <cellStyle name="Comma [1] 16" xfId="1195"/>
    <cellStyle name="Comma [1] 17" xfId="1196"/>
    <cellStyle name="Comma [1] 18" xfId="1197"/>
    <cellStyle name="Comma [1] 2" xfId="1198"/>
    <cellStyle name="Comma [1] 3" xfId="1199"/>
    <cellStyle name="Comma [1] 4" xfId="1200"/>
    <cellStyle name="Comma [1] 5" xfId="1201"/>
    <cellStyle name="Comma [1] 6" xfId="1202"/>
    <cellStyle name="Comma [1] 7" xfId="1203"/>
    <cellStyle name="Comma [1] 8" xfId="1204"/>
    <cellStyle name="Comma [1] 9" xfId="1205"/>
    <cellStyle name="Comma [2]" xfId="1206"/>
    <cellStyle name="Comma [2] 10" xfId="1207"/>
    <cellStyle name="Comma [2] 11" xfId="1208"/>
    <cellStyle name="Comma [2] 12" xfId="1209"/>
    <cellStyle name="Comma [2] 13" xfId="1210"/>
    <cellStyle name="Comma [2] 14" xfId="1211"/>
    <cellStyle name="Comma [2] 15" xfId="1212"/>
    <cellStyle name="Comma [2] 16" xfId="1213"/>
    <cellStyle name="Comma [2] 17" xfId="1214"/>
    <cellStyle name="Comma [2] 18" xfId="1215"/>
    <cellStyle name="Comma [2] 2" xfId="1216"/>
    <cellStyle name="Comma [2] 3" xfId="1217"/>
    <cellStyle name="Comma [2] 4" xfId="1218"/>
    <cellStyle name="Comma [2] 5" xfId="1219"/>
    <cellStyle name="Comma [2] 6" xfId="1220"/>
    <cellStyle name="Comma [2] 7" xfId="1221"/>
    <cellStyle name="Comma [2] 8" xfId="1222"/>
    <cellStyle name="Comma [2] 9" xfId="1223"/>
    <cellStyle name="Comma [3]" xfId="1224"/>
    <cellStyle name="Comma 0" xfId="1225"/>
    <cellStyle name="Comma 10" xfId="1226"/>
    <cellStyle name="Comma 10 2" xfId="1227"/>
    <cellStyle name="Comma 10 3" xfId="1228"/>
    <cellStyle name="Comma 10 3 2" xfId="1229"/>
    <cellStyle name="Comma 10 4" xfId="1230"/>
    <cellStyle name="Comma 11" xfId="1231"/>
    <cellStyle name="Comma 11 2" xfId="1232"/>
    <cellStyle name="Comma 11_BRASIL" xfId="1233"/>
    <cellStyle name="Comma 12" xfId="2"/>
    <cellStyle name="Comma 12 2" xfId="1234"/>
    <cellStyle name="Comma 12 3" xfId="1235"/>
    <cellStyle name="Comma 12 4" xfId="1236"/>
    <cellStyle name="Comma 13" xfId="1237"/>
    <cellStyle name="Comma 13 2" xfId="1238"/>
    <cellStyle name="Comma 13 3" xfId="1239"/>
    <cellStyle name="Comma 14" xfId="1240"/>
    <cellStyle name="Comma 14 2" xfId="1241"/>
    <cellStyle name="Comma 14 3" xfId="1242"/>
    <cellStyle name="Comma 14_BRASIL" xfId="1243"/>
    <cellStyle name="Comma 15" xfId="1244"/>
    <cellStyle name="Comma 15 2" xfId="1245"/>
    <cellStyle name="Comma 15 3" xfId="1246"/>
    <cellStyle name="Comma 16" xfId="1247"/>
    <cellStyle name="Comma 17" xfId="1248"/>
    <cellStyle name="Comma 18" xfId="1249"/>
    <cellStyle name="Comma 18 2" xfId="1250"/>
    <cellStyle name="Comma 18 3" xfId="1251"/>
    <cellStyle name="Comma 19" xfId="1252"/>
    <cellStyle name="Comma 19 2" xfId="1253"/>
    <cellStyle name="Comma 19 3" xfId="1254"/>
    <cellStyle name="Comma 2" xfId="1255"/>
    <cellStyle name="Comma 2 10" xfId="1256"/>
    <cellStyle name="Comma 2 11" xfId="1257"/>
    <cellStyle name="Comma 2 2" xfId="1258"/>
    <cellStyle name="Comma 2 2 2" xfId="1259"/>
    <cellStyle name="Comma 2 2 3" xfId="1260"/>
    <cellStyle name="Comma 2 2 4" xfId="1261"/>
    <cellStyle name="Comma 2 2_BRASIL" xfId="1262"/>
    <cellStyle name="Comma 2 3" xfId="1263"/>
    <cellStyle name="Comma 2 3 2" xfId="1264"/>
    <cellStyle name="Comma 2 4" xfId="1265"/>
    <cellStyle name="Comma 2 4 2" xfId="1266"/>
    <cellStyle name="Comma 2 5" xfId="1267"/>
    <cellStyle name="Comma 2 6" xfId="1268"/>
    <cellStyle name="Comma 2 7" xfId="1269"/>
    <cellStyle name="Comma 2 8" xfId="1270"/>
    <cellStyle name="Comma 2 8 2" xfId="1271"/>
    <cellStyle name="Comma 2 9" xfId="1272"/>
    <cellStyle name="Comma 2 9 2" xfId="1273"/>
    <cellStyle name="Comma 2_3.11 LD Exposure" xfId="1274"/>
    <cellStyle name="Comma 20" xfId="1275"/>
    <cellStyle name="Comma 20 2" xfId="1276"/>
    <cellStyle name="Comma 20 3" xfId="1277"/>
    <cellStyle name="Comma 21" xfId="1278"/>
    <cellStyle name="Comma 21 2" xfId="1279"/>
    <cellStyle name="Comma 21 3" xfId="1280"/>
    <cellStyle name="Comma 22" xfId="1281"/>
    <cellStyle name="Comma 22 2" xfId="1282"/>
    <cellStyle name="Comma 22 3" xfId="1283"/>
    <cellStyle name="Comma 23" xfId="1284"/>
    <cellStyle name="Comma 24" xfId="1285"/>
    <cellStyle name="Comma 25" xfId="1286"/>
    <cellStyle name="Comma 26" xfId="1287"/>
    <cellStyle name="Comma 26 2" xfId="1288"/>
    <cellStyle name="Comma 27" xfId="1289"/>
    <cellStyle name="Comma 27 2" xfId="1290"/>
    <cellStyle name="Comma 28" xfId="1291"/>
    <cellStyle name="Comma 28 2" xfId="1292"/>
    <cellStyle name="Comma 29" xfId="1293"/>
    <cellStyle name="Comma 29 2" xfId="1294"/>
    <cellStyle name="Comma 3" xfId="1295"/>
    <cellStyle name="Comma 3 2" xfId="1296"/>
    <cellStyle name="Comma 3 2 2" xfId="1297"/>
    <cellStyle name="Comma 3 2 3" xfId="1298"/>
    <cellStyle name="Comma 3_IFRS" xfId="1299"/>
    <cellStyle name="Comma 30" xfId="1300"/>
    <cellStyle name="Comma 30 2" xfId="1301"/>
    <cellStyle name="Comma 31" xfId="1302"/>
    <cellStyle name="Comma 31 2" xfId="1303"/>
    <cellStyle name="Comma 32" xfId="1304"/>
    <cellStyle name="Comma 32 2" xfId="1305"/>
    <cellStyle name="Comma 33" xfId="1306"/>
    <cellStyle name="Comma 33 2" xfId="1307"/>
    <cellStyle name="Comma 34" xfId="1308"/>
    <cellStyle name="Comma 34 2" xfId="1309"/>
    <cellStyle name="Comma 35" xfId="1310"/>
    <cellStyle name="Comma 35 2" xfId="1311"/>
    <cellStyle name="Comma 36" xfId="1312"/>
    <cellStyle name="Comma 36 2" xfId="1313"/>
    <cellStyle name="Comma 37" xfId="1314"/>
    <cellStyle name="Comma 37 2" xfId="1315"/>
    <cellStyle name="Comma 38" xfId="1316"/>
    <cellStyle name="Comma 38 2" xfId="1317"/>
    <cellStyle name="Comma 39" xfId="1318"/>
    <cellStyle name="Comma 39 2" xfId="1319"/>
    <cellStyle name="Comma 4" xfId="1320"/>
    <cellStyle name="Comma 4 2" xfId="1321"/>
    <cellStyle name="Comma 4 3" xfId="1322"/>
    <cellStyle name="Comma 40" xfId="1323"/>
    <cellStyle name="Comma 40 2" xfId="1324"/>
    <cellStyle name="Comma 41" xfId="1325"/>
    <cellStyle name="Comma 41 2" xfId="1326"/>
    <cellStyle name="Comma 42" xfId="1327"/>
    <cellStyle name="Comma 42 2" xfId="1328"/>
    <cellStyle name="Comma 43" xfId="1329"/>
    <cellStyle name="Comma 43 2" xfId="1330"/>
    <cellStyle name="Comma 44" xfId="1331"/>
    <cellStyle name="Comma 44 2" xfId="1332"/>
    <cellStyle name="Comma 45" xfId="1333"/>
    <cellStyle name="Comma 45 2" xfId="1334"/>
    <cellStyle name="Comma 46" xfId="1335"/>
    <cellStyle name="Comma 46 2" xfId="1336"/>
    <cellStyle name="Comma 47" xfId="1337"/>
    <cellStyle name="Comma 47 2" xfId="1338"/>
    <cellStyle name="Comma 48" xfId="1339"/>
    <cellStyle name="Comma 48 2" xfId="1340"/>
    <cellStyle name="Comma 49" xfId="1341"/>
    <cellStyle name="Comma 49 2" xfId="1342"/>
    <cellStyle name="Comma 5" xfId="1343"/>
    <cellStyle name="Comma 5 2" xfId="1344"/>
    <cellStyle name="Comma 5 3" xfId="1345"/>
    <cellStyle name="Comma 5_Deal historical" xfId="1346"/>
    <cellStyle name="Comma 50" xfId="1347"/>
    <cellStyle name="Comma 50 2" xfId="1348"/>
    <cellStyle name="Comma 51" xfId="1349"/>
    <cellStyle name="Comma 51 2" xfId="1350"/>
    <cellStyle name="Comma 52" xfId="1351"/>
    <cellStyle name="Comma 52 2" xfId="1352"/>
    <cellStyle name="Comma 53" xfId="1353"/>
    <cellStyle name="Comma 53 2" xfId="1354"/>
    <cellStyle name="Comma 54" xfId="1355"/>
    <cellStyle name="Comma 54 2" xfId="1356"/>
    <cellStyle name="Comma 55" xfId="1357"/>
    <cellStyle name="Comma 55 2" xfId="1358"/>
    <cellStyle name="Comma 56" xfId="1359"/>
    <cellStyle name="Comma 56 2" xfId="1360"/>
    <cellStyle name="Comma 57" xfId="1361"/>
    <cellStyle name="Comma 57 2" xfId="1362"/>
    <cellStyle name="Comma 58" xfId="1363"/>
    <cellStyle name="Comma 58 2" xfId="1364"/>
    <cellStyle name="Comma 59" xfId="1365"/>
    <cellStyle name="Comma 59 2" xfId="1366"/>
    <cellStyle name="Comma 6" xfId="1367"/>
    <cellStyle name="Comma 6 2" xfId="1368"/>
    <cellStyle name="Comma 6 3" xfId="1369"/>
    <cellStyle name="Comma 6_BRASIL" xfId="1370"/>
    <cellStyle name="Comma 60" xfId="1371"/>
    <cellStyle name="Comma 61" xfId="1372"/>
    <cellStyle name="Comma 62" xfId="1373"/>
    <cellStyle name="Comma 63" xfId="1374"/>
    <cellStyle name="Comma 64" xfId="1375"/>
    <cellStyle name="Comma 65" xfId="1376"/>
    <cellStyle name="Comma 66" xfId="1377"/>
    <cellStyle name="Comma 67" xfId="1378"/>
    <cellStyle name="Comma 68" xfId="1379"/>
    <cellStyle name="Comma 68 2" xfId="1380"/>
    <cellStyle name="Comma 69" xfId="1381"/>
    <cellStyle name="Comma 7" xfId="1382"/>
    <cellStyle name="Comma 7 2" xfId="1383"/>
    <cellStyle name="Comma 7 3" xfId="1384"/>
    <cellStyle name="Comma 7_Deal historical" xfId="1385"/>
    <cellStyle name="Comma 70" xfId="1386"/>
    <cellStyle name="Comma 71" xfId="1387"/>
    <cellStyle name="Comma 72" xfId="1388"/>
    <cellStyle name="Comma 73" xfId="1389"/>
    <cellStyle name="Comma 74" xfId="1390"/>
    <cellStyle name="Comma 75" xfId="1391"/>
    <cellStyle name="Comma 8" xfId="1392"/>
    <cellStyle name="Comma 8 2" xfId="1393"/>
    <cellStyle name="Comma 8 3" xfId="1394"/>
    <cellStyle name="Comma 8_Deal historical" xfId="1395"/>
    <cellStyle name="Comma 9" xfId="1396"/>
    <cellStyle name="Comma 9 2" xfId="1397"/>
    <cellStyle name="Comma 9 3" xfId="1398"/>
    <cellStyle name="Comma 9_Deal historical" xfId="1399"/>
    <cellStyle name="comma zerodec" xfId="1400"/>
    <cellStyle name="Comma,0" xfId="1401"/>
    <cellStyle name="Comma,1" xfId="1402"/>
    <cellStyle name="Comma,2" xfId="1403"/>
    <cellStyle name="Comma0" xfId="1404"/>
    <cellStyle name="Comma0 - Style3" xfId="1405"/>
    <cellStyle name="Comma0 2" xfId="1406"/>
    <cellStyle name="Comma0 3" xfId="1407"/>
    <cellStyle name="Comma0 4" xfId="1408"/>
    <cellStyle name="Comma0 5" xfId="1409"/>
    <cellStyle name="Comma0 6" xfId="1410"/>
    <cellStyle name="Comma0 7" xfId="1411"/>
    <cellStyle name="Comma0 8" xfId="1412"/>
    <cellStyle name="Comma1 - Style1" xfId="1413"/>
    <cellStyle name="comma2" xfId="1414"/>
    <cellStyle name="comma5" xfId="1415"/>
    <cellStyle name="comma-d" xfId="1416"/>
    <cellStyle name="comma-d 10" xfId="1417"/>
    <cellStyle name="comma-d 11" xfId="1418"/>
    <cellStyle name="comma-d 12" xfId="1419"/>
    <cellStyle name="comma-d 13" xfId="1420"/>
    <cellStyle name="comma-d 14" xfId="1421"/>
    <cellStyle name="comma-d 15" xfId="1422"/>
    <cellStyle name="comma-d 16" xfId="1423"/>
    <cellStyle name="comma-d 17" xfId="1424"/>
    <cellStyle name="comma-d 18" xfId="1425"/>
    <cellStyle name="comma-d 2" xfId="1426"/>
    <cellStyle name="comma-d 3" xfId="1427"/>
    <cellStyle name="comma-d 4" xfId="1428"/>
    <cellStyle name="comma-d 5" xfId="1429"/>
    <cellStyle name="comma-d 6" xfId="1430"/>
    <cellStyle name="comma-d 7" xfId="1431"/>
    <cellStyle name="comma-d 8" xfId="1432"/>
    <cellStyle name="comma-d 9" xfId="1433"/>
    <cellStyle name="Copied" xfId="1434"/>
    <cellStyle name="Curren - Style4" xfId="1435"/>
    <cellStyle name="Currency (0)" xfId="1436"/>
    <cellStyle name="Currency (0) -" xfId="1437"/>
    <cellStyle name="Currency (0) incl." xfId="1438"/>
    <cellStyle name="Currency (0) N/A" xfId="1439"/>
    <cellStyle name="Currency (0) TBD" xfId="1440"/>
    <cellStyle name="Currency (0) TBD-" xfId="1441"/>
    <cellStyle name="Currency [0,0]" xfId="1442"/>
    <cellStyle name="Currency [0,0] -" xfId="1443"/>
    <cellStyle name="Currency [0,0] incl." xfId="1444"/>
    <cellStyle name="Currency [0,0] N/A" xfId="1445"/>
    <cellStyle name="Currency [0,0] TBD" xfId="1446"/>
    <cellStyle name="Currency [0,0] TBD-" xfId="1447"/>
    <cellStyle name="Currency [0,00]" xfId="1448"/>
    <cellStyle name="Currency [0,00] -" xfId="1449"/>
    <cellStyle name="Currency [0,00] incl." xfId="1450"/>
    <cellStyle name="Currency [0,00] N/A" xfId="1451"/>
    <cellStyle name="Currency [0,00] TBD" xfId="1452"/>
    <cellStyle name="Currency [0,00] TBD-" xfId="1453"/>
    <cellStyle name="Currency [0,000]" xfId="1454"/>
    <cellStyle name="Currency [0,000] -" xfId="1455"/>
    <cellStyle name="Currency [0,000] incl." xfId="1456"/>
    <cellStyle name="Currency [0,000] N/A" xfId="1457"/>
    <cellStyle name="Currency [0,000] TBD" xfId="1458"/>
    <cellStyle name="Currency [0,000] TBD-" xfId="1459"/>
    <cellStyle name="Currency [0]; --" xfId="1460"/>
    <cellStyle name="Currency [1]" xfId="1461"/>
    <cellStyle name="Currency [1] 10" xfId="1462"/>
    <cellStyle name="Currency [1] 11" xfId="1463"/>
    <cellStyle name="Currency [1] 12" xfId="1464"/>
    <cellStyle name="Currency [1] 13" xfId="1465"/>
    <cellStyle name="Currency [1] 14" xfId="1466"/>
    <cellStyle name="Currency [1] 15" xfId="1467"/>
    <cellStyle name="Currency [1] 16" xfId="1468"/>
    <cellStyle name="Currency [1] 17" xfId="1469"/>
    <cellStyle name="Currency [1] 18" xfId="1470"/>
    <cellStyle name="Currency [1] 2" xfId="1471"/>
    <cellStyle name="Currency [1] 3" xfId="1472"/>
    <cellStyle name="Currency [1] 4" xfId="1473"/>
    <cellStyle name="Currency [1] 5" xfId="1474"/>
    <cellStyle name="Currency [1] 6" xfId="1475"/>
    <cellStyle name="Currency [1] 7" xfId="1476"/>
    <cellStyle name="Currency [1] 8" xfId="1477"/>
    <cellStyle name="Currency [1] 9" xfId="1478"/>
    <cellStyle name="Currency [2]" xfId="1479"/>
    <cellStyle name="Currency [2] 10" xfId="1480"/>
    <cellStyle name="Currency [2] 11" xfId="1481"/>
    <cellStyle name="Currency [2] 12" xfId="1482"/>
    <cellStyle name="Currency [2] 13" xfId="1483"/>
    <cellStyle name="Currency [2] 14" xfId="1484"/>
    <cellStyle name="Currency [2] 15" xfId="1485"/>
    <cellStyle name="Currency [2] 16" xfId="1486"/>
    <cellStyle name="Currency [2] 17" xfId="1487"/>
    <cellStyle name="Currency [2] 18" xfId="1488"/>
    <cellStyle name="Currency [2] 2" xfId="1489"/>
    <cellStyle name="Currency [2] 3" xfId="1490"/>
    <cellStyle name="Currency [2] 4" xfId="1491"/>
    <cellStyle name="Currency [2] 5" xfId="1492"/>
    <cellStyle name="Currency [2] 6" xfId="1493"/>
    <cellStyle name="Currency [2] 7" xfId="1494"/>
    <cellStyle name="Currency [2] 8" xfId="1495"/>
    <cellStyle name="Currency [2] 9" xfId="1496"/>
    <cellStyle name="Currency [3]" xfId="1497"/>
    <cellStyle name="Currency [3] 10" xfId="1498"/>
    <cellStyle name="Currency [3] 11" xfId="1499"/>
    <cellStyle name="Currency [3] 12" xfId="1500"/>
    <cellStyle name="Currency [3] 13" xfId="1501"/>
    <cellStyle name="Currency [3] 14" xfId="1502"/>
    <cellStyle name="Currency [3] 15" xfId="1503"/>
    <cellStyle name="Currency [3] 16" xfId="1504"/>
    <cellStyle name="Currency [3] 17" xfId="1505"/>
    <cellStyle name="Currency [3] 18" xfId="1506"/>
    <cellStyle name="Currency [3] 2" xfId="1507"/>
    <cellStyle name="Currency [3] 3" xfId="1508"/>
    <cellStyle name="Currency [3] 4" xfId="1509"/>
    <cellStyle name="Currency [3] 5" xfId="1510"/>
    <cellStyle name="Currency [3] 6" xfId="1511"/>
    <cellStyle name="Currency [3] 7" xfId="1512"/>
    <cellStyle name="Currency [3] 8" xfId="1513"/>
    <cellStyle name="Currency [3] 9" xfId="1514"/>
    <cellStyle name="Currency 0" xfId="1515"/>
    <cellStyle name="Currency 10" xfId="1516"/>
    <cellStyle name="Currency 11" xfId="1517"/>
    <cellStyle name="Currency 12" xfId="1518"/>
    <cellStyle name="Currency 13" xfId="1519"/>
    <cellStyle name="Currency 14" xfId="1520"/>
    <cellStyle name="Currency 15" xfId="1521"/>
    <cellStyle name="Currency 16" xfId="1522"/>
    <cellStyle name="Currency 17" xfId="1523"/>
    <cellStyle name="Currency 18" xfId="1524"/>
    <cellStyle name="Currency 19" xfId="1525"/>
    <cellStyle name="Currency 2" xfId="1526"/>
    <cellStyle name="Currency 2 2" xfId="1527"/>
    <cellStyle name="Currency 20" xfId="1528"/>
    <cellStyle name="Currency 3" xfId="1529"/>
    <cellStyle name="Currency 4" xfId="1530"/>
    <cellStyle name="Currency 5" xfId="1531"/>
    <cellStyle name="Currency 6" xfId="1532"/>
    <cellStyle name="Currency 7" xfId="1533"/>
    <cellStyle name="Currency 8" xfId="1534"/>
    <cellStyle name="Currency 9" xfId="1535"/>
    <cellStyle name="Currency,0" xfId="1536"/>
    <cellStyle name="Currency,2" xfId="1537"/>
    <cellStyle name="Currency0" xfId="1538"/>
    <cellStyle name="Currency0 2" xfId="1539"/>
    <cellStyle name="Currency1" xfId="1540"/>
    <cellStyle name="Dårlig" xfId="1541"/>
    <cellStyle name="Date" xfId="1542"/>
    <cellStyle name="Date [D-M-Y]" xfId="1543"/>
    <cellStyle name="Date [D-M-Y] 10" xfId="1544"/>
    <cellStyle name="Date [D-M-Y] 11" xfId="1545"/>
    <cellStyle name="Date [D-M-Y] 12" xfId="1546"/>
    <cellStyle name="Date [D-M-Y] 13" xfId="1547"/>
    <cellStyle name="Date [D-M-Y] 14" xfId="1548"/>
    <cellStyle name="Date [D-M-Y] 15" xfId="1549"/>
    <cellStyle name="Date [D-M-Y] 16" xfId="1550"/>
    <cellStyle name="Date [D-M-Y] 17" xfId="1551"/>
    <cellStyle name="Date [D-M-Y] 18" xfId="1552"/>
    <cellStyle name="Date [D-M-Y] 2" xfId="1553"/>
    <cellStyle name="Date [D-M-Y] 3" xfId="1554"/>
    <cellStyle name="Date [D-M-Y] 4" xfId="1555"/>
    <cellStyle name="Date [D-M-Y] 5" xfId="1556"/>
    <cellStyle name="Date [D-M-Y] 6" xfId="1557"/>
    <cellStyle name="Date [D-M-Y] 7" xfId="1558"/>
    <cellStyle name="Date [D-M-Y] 8" xfId="1559"/>
    <cellStyle name="Date [D-M-Y] 9" xfId="1560"/>
    <cellStyle name="Date [M/D/Y]" xfId="1561"/>
    <cellStyle name="Date [M/D/Y] 10" xfId="1562"/>
    <cellStyle name="Date [M/D/Y] 11" xfId="1563"/>
    <cellStyle name="Date [M/D/Y] 12" xfId="1564"/>
    <cellStyle name="Date [M/D/Y] 13" xfId="1565"/>
    <cellStyle name="Date [M/D/Y] 14" xfId="1566"/>
    <cellStyle name="Date [M/D/Y] 15" xfId="1567"/>
    <cellStyle name="Date [M/D/Y] 16" xfId="1568"/>
    <cellStyle name="Date [M/D/Y] 17" xfId="1569"/>
    <cellStyle name="Date [M/D/Y] 18" xfId="1570"/>
    <cellStyle name="Date [M/D/Y] 2" xfId="1571"/>
    <cellStyle name="Date [M/D/Y] 3" xfId="1572"/>
    <cellStyle name="Date [M/D/Y] 4" xfId="1573"/>
    <cellStyle name="Date [M/D/Y] 5" xfId="1574"/>
    <cellStyle name="Date [M/D/Y] 6" xfId="1575"/>
    <cellStyle name="Date [M/D/Y] 7" xfId="1576"/>
    <cellStyle name="Date [M/D/Y] 8" xfId="1577"/>
    <cellStyle name="Date [M/D/Y] 9" xfId="1578"/>
    <cellStyle name="Date [M/Y]" xfId="1579"/>
    <cellStyle name="Date [M/Y] 10" xfId="1580"/>
    <cellStyle name="Date [M/Y] 11" xfId="1581"/>
    <cellStyle name="Date [M/Y] 12" xfId="1582"/>
    <cellStyle name="Date [M/Y] 13" xfId="1583"/>
    <cellStyle name="Date [M/Y] 14" xfId="1584"/>
    <cellStyle name="Date [M/Y] 15" xfId="1585"/>
    <cellStyle name="Date [M/Y] 16" xfId="1586"/>
    <cellStyle name="Date [M/Y] 17" xfId="1587"/>
    <cellStyle name="Date [M/Y] 18" xfId="1588"/>
    <cellStyle name="Date [M/Y] 2" xfId="1589"/>
    <cellStyle name="Date [M/Y] 3" xfId="1590"/>
    <cellStyle name="Date [M/Y] 4" xfId="1591"/>
    <cellStyle name="Date [M/Y] 5" xfId="1592"/>
    <cellStyle name="Date [M/Y] 6" xfId="1593"/>
    <cellStyle name="Date [M/Y] 7" xfId="1594"/>
    <cellStyle name="Date [M/Y] 8" xfId="1595"/>
    <cellStyle name="Date [M/Y] 9" xfId="1596"/>
    <cellStyle name="Date [MMM-YY]" xfId="1597"/>
    <cellStyle name="Date [MMM-YY] 10" xfId="1598"/>
    <cellStyle name="Date [MMM-YY] 11" xfId="1599"/>
    <cellStyle name="Date [MMM-YY] 12" xfId="1600"/>
    <cellStyle name="Date [MMM-YY] 13" xfId="1601"/>
    <cellStyle name="Date [MMM-YY] 14" xfId="1602"/>
    <cellStyle name="Date [MMM-YY] 15" xfId="1603"/>
    <cellStyle name="Date [MMM-YY] 16" xfId="1604"/>
    <cellStyle name="Date [MMM-YY] 17" xfId="1605"/>
    <cellStyle name="Date [MMM-YY] 18" xfId="1606"/>
    <cellStyle name="Date [MMM-YY] 2" xfId="1607"/>
    <cellStyle name="Date [MMM-YY] 3" xfId="1608"/>
    <cellStyle name="Date [MMM-YY] 4" xfId="1609"/>
    <cellStyle name="Date [MMM-YY] 5" xfId="1610"/>
    <cellStyle name="Date [MMM-YY] 6" xfId="1611"/>
    <cellStyle name="Date [MMM-YY] 7" xfId="1612"/>
    <cellStyle name="Date [MMM-YY] 8" xfId="1613"/>
    <cellStyle name="Date [MMM-YY] 9" xfId="1614"/>
    <cellStyle name="Date [Y]" xfId="1615"/>
    <cellStyle name="Date [Y] 2" xfId="1616"/>
    <cellStyle name="Date [Y] 3" xfId="1617"/>
    <cellStyle name="Date 10" xfId="1618"/>
    <cellStyle name="Date 11" xfId="1619"/>
    <cellStyle name="Date 12" xfId="1620"/>
    <cellStyle name="Date 13" xfId="1621"/>
    <cellStyle name="Date 14" xfId="1622"/>
    <cellStyle name="Date 15" xfId="1623"/>
    <cellStyle name="Date 16" xfId="1624"/>
    <cellStyle name="Date 17" xfId="1625"/>
    <cellStyle name="Date 18" xfId="1626"/>
    <cellStyle name="Date 19" xfId="1627"/>
    <cellStyle name="Date 2" xfId="1628"/>
    <cellStyle name="Date 20" xfId="1629"/>
    <cellStyle name="Date 21" xfId="1630"/>
    <cellStyle name="Date 22" xfId="1631"/>
    <cellStyle name="Date 23" xfId="1632"/>
    <cellStyle name="Date 24" xfId="1633"/>
    <cellStyle name="Date 25" xfId="1634"/>
    <cellStyle name="Date 3" xfId="1635"/>
    <cellStyle name="Date 4" xfId="1636"/>
    <cellStyle name="Date 5" xfId="1637"/>
    <cellStyle name="Date 6" xfId="1638"/>
    <cellStyle name="Date 7" xfId="1639"/>
    <cellStyle name="Date 8" xfId="1640"/>
    <cellStyle name="Date 9" xfId="1641"/>
    <cellStyle name="Date Aligned" xfId="1642"/>
    <cellStyle name="DblLineDollarAcct" xfId="1643"/>
    <cellStyle name="DblLinePercent" xfId="1644"/>
    <cellStyle name="DDDD" xfId="1645"/>
    <cellStyle name="Dollar (zero dec)" xfId="1646"/>
    <cellStyle name="DollarAccounting" xfId="1647"/>
    <cellStyle name="Dollars" xfId="1648"/>
    <cellStyle name="Dotted Line" xfId="1649"/>
    <cellStyle name="E&amp;Y House" xfId="1650"/>
    <cellStyle name="Eingabe" xfId="1651"/>
    <cellStyle name="EingabeSumme" xfId="1652"/>
    <cellStyle name="En decimal" xfId="1653"/>
    <cellStyle name="Ênfase1" xfId="1654"/>
    <cellStyle name="Ênfase2" xfId="1655"/>
    <cellStyle name="Ênfase3" xfId="1656"/>
    <cellStyle name="Ênfase4" xfId="1657"/>
    <cellStyle name="Ênfase5" xfId="1658"/>
    <cellStyle name="Ênfase6" xfId="1659"/>
    <cellStyle name="Entered" xfId="1660"/>
    <cellStyle name="Entrada" xfId="1661"/>
    <cellStyle name="entry box" xfId="1662"/>
    <cellStyle name="entry box 10" xfId="1663"/>
    <cellStyle name="entry box 11" xfId="1664"/>
    <cellStyle name="entry box 12" xfId="1665"/>
    <cellStyle name="entry box 13" xfId="1666"/>
    <cellStyle name="entry box 14" xfId="1667"/>
    <cellStyle name="entry box 15" xfId="1668"/>
    <cellStyle name="entry box 16" xfId="1669"/>
    <cellStyle name="entry box 17" xfId="1670"/>
    <cellStyle name="entry box 18" xfId="1671"/>
    <cellStyle name="entry box 2" xfId="1672"/>
    <cellStyle name="entry box 3" xfId="1673"/>
    <cellStyle name="entry box 4" xfId="1674"/>
    <cellStyle name="entry box 5" xfId="1675"/>
    <cellStyle name="entry box 6" xfId="1676"/>
    <cellStyle name="entry box 7" xfId="1677"/>
    <cellStyle name="entry box 8" xfId="1678"/>
    <cellStyle name="entry box 9" xfId="1679"/>
    <cellStyle name="ET měna" xfId="1680"/>
    <cellStyle name="ET procenta" xfId="1681"/>
    <cellStyle name="Euro" xfId="1682"/>
    <cellStyle name="Euro 10" xfId="1683"/>
    <cellStyle name="Euro 11" xfId="1684"/>
    <cellStyle name="Euro 12" xfId="1685"/>
    <cellStyle name="Euro 13" xfId="1686"/>
    <cellStyle name="Euro 14" xfId="1687"/>
    <cellStyle name="Euro 15" xfId="1688"/>
    <cellStyle name="Euro 16" xfId="1689"/>
    <cellStyle name="Euro 17" xfId="1690"/>
    <cellStyle name="Euro 18" xfId="1691"/>
    <cellStyle name="Euro 19" xfId="1692"/>
    <cellStyle name="Euro 2" xfId="1693"/>
    <cellStyle name="Euro 20" xfId="1694"/>
    <cellStyle name="Euro 21" xfId="1695"/>
    <cellStyle name="Euro 22" xfId="1696"/>
    <cellStyle name="Euro 23" xfId="1697"/>
    <cellStyle name="Euro 24" xfId="1698"/>
    <cellStyle name="Euro 25" xfId="1699"/>
    <cellStyle name="Euro 26" xfId="1700"/>
    <cellStyle name="Euro 27" xfId="1701"/>
    <cellStyle name="Euro 28" xfId="1702"/>
    <cellStyle name="Euro 29" xfId="1703"/>
    <cellStyle name="Euro 3" xfId="1704"/>
    <cellStyle name="Euro 30" xfId="1705"/>
    <cellStyle name="Euro 4" xfId="1706"/>
    <cellStyle name="Euro 5" xfId="1707"/>
    <cellStyle name="Euro 6" xfId="1708"/>
    <cellStyle name="Euro 7" xfId="1709"/>
    <cellStyle name="Euro 8" xfId="1710"/>
    <cellStyle name="Euro 9" xfId="1711"/>
    <cellStyle name="Euro_Interco Revenue Actual" xfId="1712"/>
    <cellStyle name="Euy0dp" xfId="1713"/>
    <cellStyle name="Explanatory Text 2" xfId="1714"/>
    <cellStyle name="Explanatory Text 2 2" xfId="1715"/>
    <cellStyle name="Explanatory Text 2 3" xfId="1716"/>
    <cellStyle name="Explanatory Text 3" xfId="1717"/>
    <cellStyle name="EY House" xfId="1718"/>
    <cellStyle name="EY House 10" xfId="1719"/>
    <cellStyle name="EY House 11" xfId="1720"/>
    <cellStyle name="EY House 12" xfId="1721"/>
    <cellStyle name="EY House 13" xfId="1722"/>
    <cellStyle name="EY House 14" xfId="1723"/>
    <cellStyle name="EY House 15" xfId="1724"/>
    <cellStyle name="EY House 16" xfId="1725"/>
    <cellStyle name="EY House 17" xfId="1726"/>
    <cellStyle name="EY House 18" xfId="1727"/>
    <cellStyle name="EY House 2" xfId="1728"/>
    <cellStyle name="EY House 3" xfId="1729"/>
    <cellStyle name="EY House 4" xfId="1730"/>
    <cellStyle name="EY House 5" xfId="1731"/>
    <cellStyle name="EY House 6" xfId="1732"/>
    <cellStyle name="EY House 7" xfId="1733"/>
    <cellStyle name="EY House 8" xfId="1734"/>
    <cellStyle name="EY House 9" xfId="1735"/>
    <cellStyle name="EY Narrative text" xfId="1736"/>
    <cellStyle name="EY%colcalc" xfId="1737"/>
    <cellStyle name="EY%input" xfId="1738"/>
    <cellStyle name="EY%rowcalc" xfId="1739"/>
    <cellStyle name="EY0dp" xfId="1740"/>
    <cellStyle name="EY1dp" xfId="1741"/>
    <cellStyle name="EY2dp" xfId="1742"/>
    <cellStyle name="EY3dp" xfId="1743"/>
    <cellStyle name="EYChartTitle" xfId="1744"/>
    <cellStyle name="EYChartTitle 10" xfId="1745"/>
    <cellStyle name="EYChartTitle 11" xfId="1746"/>
    <cellStyle name="EYChartTitle 12" xfId="1747"/>
    <cellStyle name="EYChartTitle 13" xfId="1748"/>
    <cellStyle name="EYChartTitle 14" xfId="1749"/>
    <cellStyle name="EYChartTitle 15" xfId="1750"/>
    <cellStyle name="EYChartTitle 16" xfId="1751"/>
    <cellStyle name="EYChartTitle 2" xfId="1752"/>
    <cellStyle name="EYChartTitle 3" xfId="1753"/>
    <cellStyle name="EYChartTitle 4" xfId="1754"/>
    <cellStyle name="EYChartTitle 5" xfId="1755"/>
    <cellStyle name="EYChartTitle 6" xfId="1756"/>
    <cellStyle name="EYChartTitle 7" xfId="1757"/>
    <cellStyle name="EYChartTitle 8" xfId="1758"/>
    <cellStyle name="EYChartTitle 9" xfId="1759"/>
    <cellStyle name="EYColumnHeading" xfId="1760"/>
    <cellStyle name="EYColumnHeading 10" xfId="1761"/>
    <cellStyle name="EYColumnHeading 11" xfId="1762"/>
    <cellStyle name="EYColumnHeading 12" xfId="1763"/>
    <cellStyle name="EYColumnHeading 13" xfId="1764"/>
    <cellStyle name="EYColumnHeading 14" xfId="1765"/>
    <cellStyle name="EYColumnHeading 15" xfId="1766"/>
    <cellStyle name="EYColumnHeading 16" xfId="1767"/>
    <cellStyle name="EYColumnHeading 17" xfId="1768"/>
    <cellStyle name="EYColumnHeading 2" xfId="1769"/>
    <cellStyle name="EYColumnHeading 3" xfId="1770"/>
    <cellStyle name="EYColumnHeading 4" xfId="1771"/>
    <cellStyle name="EYColumnHeading 5" xfId="1772"/>
    <cellStyle name="EYColumnHeading 6" xfId="1773"/>
    <cellStyle name="EYColumnHeading 7" xfId="1774"/>
    <cellStyle name="EYColumnHeading 8" xfId="1775"/>
    <cellStyle name="EYColumnHeading 9" xfId="1776"/>
    <cellStyle name="EYColumnHeading_EBITDA Bridge Template2" xfId="1777"/>
    <cellStyle name="EYColumnHeadingItalic" xfId="1778"/>
    <cellStyle name="EYCoverDatabookName" xfId="1779"/>
    <cellStyle name="EYCoverDate" xfId="1780"/>
    <cellStyle name="EYCoverDraft" xfId="1781"/>
    <cellStyle name="EYCoverProjectName" xfId="1782"/>
    <cellStyle name="EYCurrency" xfId="1783"/>
    <cellStyle name="EYCurrency 10" xfId="1784"/>
    <cellStyle name="EYCurrency 11" xfId="1785"/>
    <cellStyle name="EYCurrency 12" xfId="1786"/>
    <cellStyle name="EYCurrency 13" xfId="1787"/>
    <cellStyle name="EYCurrency 14" xfId="1788"/>
    <cellStyle name="EYCurrency 15" xfId="1789"/>
    <cellStyle name="EYCurrency 16" xfId="1790"/>
    <cellStyle name="EYCurrency 2" xfId="1791"/>
    <cellStyle name="EYCurrency 3" xfId="1792"/>
    <cellStyle name="EYCurrency 4" xfId="1793"/>
    <cellStyle name="EYCurrency 5" xfId="1794"/>
    <cellStyle name="EYCurrency 6" xfId="1795"/>
    <cellStyle name="EYCurrency 7" xfId="1796"/>
    <cellStyle name="EYCurrency 8" xfId="1797"/>
    <cellStyle name="EYCurrency 9" xfId="1798"/>
    <cellStyle name="EYCurrency_ENG" xfId="1799"/>
    <cellStyle name="EYHeading1" xfId="1800"/>
    <cellStyle name="EYheading2" xfId="1801"/>
    <cellStyle name="EYheading3" xfId="1802"/>
    <cellStyle name="EYNotes" xfId="1803"/>
    <cellStyle name="EYNotesHeading" xfId="1804"/>
    <cellStyle name="EYNotesHeading 10" xfId="1805"/>
    <cellStyle name="EYNotesHeading 11" xfId="1806"/>
    <cellStyle name="EYNotesHeading 12" xfId="1807"/>
    <cellStyle name="EYNotesHeading 13" xfId="1808"/>
    <cellStyle name="EYNotesHeading 14" xfId="1809"/>
    <cellStyle name="EYNotesHeading 15" xfId="1810"/>
    <cellStyle name="EYNotesHeading 16" xfId="1811"/>
    <cellStyle name="EYNotesHeading 2" xfId="1812"/>
    <cellStyle name="EYNotesHeading 3" xfId="1813"/>
    <cellStyle name="EYNotesHeading 4" xfId="1814"/>
    <cellStyle name="EYNotesHeading 5" xfId="1815"/>
    <cellStyle name="EYNotesHeading 6" xfId="1816"/>
    <cellStyle name="EYNotesHeading 7" xfId="1817"/>
    <cellStyle name="EYNotesHeading 8" xfId="1818"/>
    <cellStyle name="EYNotesHeading 9" xfId="1819"/>
    <cellStyle name="EYNotesHeading_Databook library 22 september 06 in progress AF v5" xfId="1820"/>
    <cellStyle name="EYnumber" xfId="1821"/>
    <cellStyle name="EYnumber 2" xfId="1822"/>
    <cellStyle name="EYnumber 2 2" xfId="1823"/>
    <cellStyle name="EYnumber 2 2 2" xfId="1824"/>
    <cellStyle name="EYnumber 2 2 2 2" xfId="1825"/>
    <cellStyle name="EYnumber 2 2 2 2 2" xfId="1826"/>
    <cellStyle name="EYnumber 2 2 2 2 3" xfId="1827"/>
    <cellStyle name="EYnumber 2 2 2 2 4" xfId="1828"/>
    <cellStyle name="EYnumber 2 2 2 2 4 2" xfId="1829"/>
    <cellStyle name="EYnumber 2 3" xfId="1830"/>
    <cellStyle name="EYnumber 2 3 2" xfId="1831"/>
    <cellStyle name="EYnumber 2 3 2 2" xfId="1832"/>
    <cellStyle name="EYnumber 3" xfId="1833"/>
    <cellStyle name="EYnumber 4" xfId="1834"/>
    <cellStyle name="EYnumber 5" xfId="1835"/>
    <cellStyle name="EYnumber 5 2" xfId="1836"/>
    <cellStyle name="EYnumber_EBITDA Bridge Template2 3" xfId="1837"/>
    <cellStyle name="EYodp" xfId="1838"/>
    <cellStyle name="EYRelianceRestricted" xfId="1839"/>
    <cellStyle name="EYSectionHeading" xfId="1840"/>
    <cellStyle name="EYSheetHeader1" xfId="1841"/>
    <cellStyle name="EYSheetHeading" xfId="1842"/>
    <cellStyle name="EYSheetHeading 10" xfId="1843"/>
    <cellStyle name="EYSheetHeading 11" xfId="1844"/>
    <cellStyle name="EYSheetHeading 12" xfId="1845"/>
    <cellStyle name="EYSheetHeading 13" xfId="1846"/>
    <cellStyle name="EYSheetHeading 14" xfId="1847"/>
    <cellStyle name="EYSheetHeading 15" xfId="1848"/>
    <cellStyle name="EYSheetHeading 16" xfId="1849"/>
    <cellStyle name="EYSheetHeading 2" xfId="1850"/>
    <cellStyle name="EYSheetHeading 3" xfId="1851"/>
    <cellStyle name="EYSheetHeading 4" xfId="1852"/>
    <cellStyle name="EYSheetHeading 5" xfId="1853"/>
    <cellStyle name="EYSheetHeading 6" xfId="1854"/>
    <cellStyle name="EYSheetHeading 7" xfId="1855"/>
    <cellStyle name="EYSheetHeading 8" xfId="1856"/>
    <cellStyle name="EYSheetHeading 9" xfId="1857"/>
    <cellStyle name="EYSheetHeading_ENG" xfId="1858"/>
    <cellStyle name="EYsmallheading" xfId="1859"/>
    <cellStyle name="EYsmallheading 10" xfId="1860"/>
    <cellStyle name="EYsmallheading 11" xfId="1861"/>
    <cellStyle name="EYsmallheading 12" xfId="1862"/>
    <cellStyle name="EYsmallheading 13" xfId="1863"/>
    <cellStyle name="EYsmallheading 14" xfId="1864"/>
    <cellStyle name="EYsmallheading 15" xfId="1865"/>
    <cellStyle name="EYsmallheading 16" xfId="1866"/>
    <cellStyle name="EYsmallheading 17" xfId="1867"/>
    <cellStyle name="EYsmallheading 18" xfId="1868"/>
    <cellStyle name="EYsmallheading 19" xfId="1869"/>
    <cellStyle name="EYsmallheading 2" xfId="1870"/>
    <cellStyle name="EYsmallheading 20" xfId="1871"/>
    <cellStyle name="EYsmallheading 21" xfId="1872"/>
    <cellStyle name="EYsmallheading 22" xfId="1873"/>
    <cellStyle name="EYsmallheading 23" xfId="1874"/>
    <cellStyle name="EYsmallheading 3" xfId="1875"/>
    <cellStyle name="EYsmallheading 4" xfId="1876"/>
    <cellStyle name="EYsmallheading 5" xfId="1877"/>
    <cellStyle name="EYsmallheading 6" xfId="1878"/>
    <cellStyle name="EYsmallheading 7" xfId="1879"/>
    <cellStyle name="EYsmallheading 8" xfId="1880"/>
    <cellStyle name="EYsmallheading 9" xfId="1881"/>
    <cellStyle name="EYSmallHeading_Databook library 11 september 06" xfId="1882"/>
    <cellStyle name="EYSource" xfId="1883"/>
    <cellStyle name="EYSource 10" xfId="1884"/>
    <cellStyle name="EYSource 11" xfId="1885"/>
    <cellStyle name="EYSource 12" xfId="1886"/>
    <cellStyle name="EYSource 13" xfId="1887"/>
    <cellStyle name="EYSource 14" xfId="1888"/>
    <cellStyle name="EYSource 15" xfId="1889"/>
    <cellStyle name="EYSource 16" xfId="1890"/>
    <cellStyle name="EYSource 2" xfId="1891"/>
    <cellStyle name="EYSource 3" xfId="1892"/>
    <cellStyle name="EYSource 4" xfId="1893"/>
    <cellStyle name="EYSource 5" xfId="1894"/>
    <cellStyle name="EYSource 6" xfId="1895"/>
    <cellStyle name="EYSource 7" xfId="1896"/>
    <cellStyle name="EYSource 8" xfId="1897"/>
    <cellStyle name="EYSource 9" xfId="1898"/>
    <cellStyle name="EYSource_ENG" xfId="1899"/>
    <cellStyle name="EYtext" xfId="1900"/>
    <cellStyle name="EYtextbold" xfId="1901"/>
    <cellStyle name="EYtextbolditalic" xfId="1902"/>
    <cellStyle name="EYtextitalic" xfId="1903"/>
    <cellStyle name="F2" xfId="1904"/>
    <cellStyle name="F2 - Style1" xfId="1905"/>
    <cellStyle name="F3" xfId="1906"/>
    <cellStyle name="F3 - Style4" xfId="1907"/>
    <cellStyle name="F4" xfId="1908"/>
    <cellStyle name="F4 - Style2" xfId="1909"/>
    <cellStyle name="F5" xfId="1910"/>
    <cellStyle name="F5 - Style6" xfId="1911"/>
    <cellStyle name="F6" xfId="1912"/>
    <cellStyle name="F6 - Style5" xfId="1913"/>
    <cellStyle name="F7" xfId="1914"/>
    <cellStyle name="F7 - Style3" xfId="1915"/>
    <cellStyle name="F8" xfId="1916"/>
    <cellStyle name="F8 - Style1" xfId="1917"/>
    <cellStyle name="FBU - Style2" xfId="1918"/>
    <cellStyle name="Fecha" xfId="1919"/>
    <cellStyle name="Fijo" xfId="1920"/>
    <cellStyle name="Fixed" xfId="1921"/>
    <cellStyle name="Fixed 2" xfId="1922"/>
    <cellStyle name="ƒnƒCƒp[ƒŠƒ“ƒN" xfId="1923"/>
    <cellStyle name="Footnote" xfId="1924"/>
    <cellStyle name="Forklarende tekst" xfId="1925"/>
    <cellStyle name="Formula" xfId="1926"/>
    <cellStyle name="Fraction" xfId="1927"/>
    <cellStyle name="Fraction [8]" xfId="1928"/>
    <cellStyle name="Fraction [8] 10" xfId="1929"/>
    <cellStyle name="Fraction [8] 11" xfId="1930"/>
    <cellStyle name="Fraction [8] 12" xfId="1931"/>
    <cellStyle name="Fraction [8] 13" xfId="1932"/>
    <cellStyle name="Fraction [8] 14" xfId="1933"/>
    <cellStyle name="Fraction [8] 15" xfId="1934"/>
    <cellStyle name="Fraction [8] 16" xfId="1935"/>
    <cellStyle name="Fraction [8] 17" xfId="1936"/>
    <cellStyle name="Fraction [8] 18" xfId="1937"/>
    <cellStyle name="Fraction [8] 2" xfId="1938"/>
    <cellStyle name="Fraction [8] 3" xfId="1939"/>
    <cellStyle name="Fraction [8] 4" xfId="1940"/>
    <cellStyle name="Fraction [8] 5" xfId="1941"/>
    <cellStyle name="Fraction [8] 6" xfId="1942"/>
    <cellStyle name="Fraction [8] 7" xfId="1943"/>
    <cellStyle name="Fraction [8] 8" xfId="1944"/>
    <cellStyle name="Fraction [8] 9" xfId="1945"/>
    <cellStyle name="Fraction [Bl]" xfId="1946"/>
    <cellStyle name="Fraction [Bl] 10" xfId="1947"/>
    <cellStyle name="Fraction [Bl] 11" xfId="1948"/>
    <cellStyle name="Fraction [Bl] 12" xfId="1949"/>
    <cellStyle name="Fraction [Bl] 13" xfId="1950"/>
    <cellStyle name="Fraction [Bl] 14" xfId="1951"/>
    <cellStyle name="Fraction [Bl] 15" xfId="1952"/>
    <cellStyle name="Fraction [Bl] 16" xfId="1953"/>
    <cellStyle name="Fraction [Bl] 17" xfId="1954"/>
    <cellStyle name="Fraction [Bl] 18" xfId="1955"/>
    <cellStyle name="Fraction [Bl] 2" xfId="1956"/>
    <cellStyle name="Fraction [Bl] 3" xfId="1957"/>
    <cellStyle name="Fraction [Bl] 4" xfId="1958"/>
    <cellStyle name="Fraction [Bl] 5" xfId="1959"/>
    <cellStyle name="Fraction [Bl] 6" xfId="1960"/>
    <cellStyle name="Fraction [Bl] 7" xfId="1961"/>
    <cellStyle name="Fraction [Bl] 8" xfId="1962"/>
    <cellStyle name="Fraction [Bl] 9" xfId="1963"/>
    <cellStyle name="Fraction 10" xfId="1964"/>
    <cellStyle name="Fraction 11" xfId="1965"/>
    <cellStyle name="Fraction 12" xfId="1966"/>
    <cellStyle name="Fraction 13" xfId="1967"/>
    <cellStyle name="Fraction 14" xfId="1968"/>
    <cellStyle name="Fraction 15" xfId="1969"/>
    <cellStyle name="Fraction 16" xfId="1970"/>
    <cellStyle name="Fraction 17" xfId="1971"/>
    <cellStyle name="Fraction 18" xfId="1972"/>
    <cellStyle name="Fraction 2" xfId="1973"/>
    <cellStyle name="Fraction 3" xfId="1974"/>
    <cellStyle name="Fraction 4" xfId="1975"/>
    <cellStyle name="Fraction 5" xfId="1976"/>
    <cellStyle name="Fraction 6" xfId="1977"/>
    <cellStyle name="Fraction 7" xfId="1978"/>
    <cellStyle name="Fraction 8" xfId="1979"/>
    <cellStyle name="Fraction 9" xfId="1980"/>
    <cellStyle name="FY" xfId="1981"/>
    <cellStyle name="g" xfId="1982"/>
    <cellStyle name="General" xfId="1983"/>
    <cellStyle name="Gesellschaft" xfId="1984"/>
    <cellStyle name="Gewichte" xfId="1985"/>
    <cellStyle name="God" xfId="1986"/>
    <cellStyle name="Good 2" xfId="1987"/>
    <cellStyle name="Good 2 2" xfId="1988"/>
    <cellStyle name="Good 2 3" xfId="1989"/>
    <cellStyle name="Good 2 3 2" xfId="1990"/>
    <cellStyle name="Good 2 4" xfId="1991"/>
    <cellStyle name="Good 2_Note 27" xfId="1992"/>
    <cellStyle name="Good 3" xfId="1993"/>
    <cellStyle name="Good 3 2" xfId="1994"/>
    <cellStyle name="Good 4" xfId="1995"/>
    <cellStyle name="Grey" xfId="1996"/>
    <cellStyle name="Grey 10" xfId="1997"/>
    <cellStyle name="Grey 11" xfId="1998"/>
    <cellStyle name="Grey 12" xfId="1999"/>
    <cellStyle name="Grey 13" xfId="2000"/>
    <cellStyle name="Grey 14" xfId="2001"/>
    <cellStyle name="Grey 15" xfId="2002"/>
    <cellStyle name="Grey 16" xfId="2003"/>
    <cellStyle name="Grey 17" xfId="2004"/>
    <cellStyle name="Grey 18" xfId="2005"/>
    <cellStyle name="Grey 2" xfId="2006"/>
    <cellStyle name="Grey 3" xfId="2007"/>
    <cellStyle name="Grey 4" xfId="2008"/>
    <cellStyle name="Grey 5" xfId="2009"/>
    <cellStyle name="Grey 6" xfId="2010"/>
    <cellStyle name="Grey 7" xfId="2011"/>
    <cellStyle name="Grey 8" xfId="2012"/>
    <cellStyle name="Grey 9" xfId="2013"/>
    <cellStyle name="Grouped Head" xfId="2014"/>
    <cellStyle name="Grouped Head 2" xfId="2015"/>
    <cellStyle name="Grouped Head 3" xfId="2016"/>
    <cellStyle name="gs]_x000d__x000a_Window=0,0,640,480, , ,3_x000d__x000a_dir1=5,7,637,250,-1,-1,1,30,201,1905,231,G:\UGRC\RB\B-DADOS\FOX-PRO\CRED-VEN\KP" xfId="2017"/>
    <cellStyle name="Hard Percent" xfId="2018"/>
    <cellStyle name="Hauptkriterien" xfId="2019"/>
    <cellStyle name="Header" xfId="2020"/>
    <cellStyle name="Header1" xfId="2021"/>
    <cellStyle name="Header1 10" xfId="2022"/>
    <cellStyle name="Header1 11" xfId="2023"/>
    <cellStyle name="Header1 12" xfId="2024"/>
    <cellStyle name="Header1 13" xfId="2025"/>
    <cellStyle name="Header1 14" xfId="2026"/>
    <cellStyle name="Header1 15" xfId="2027"/>
    <cellStyle name="Header1 16" xfId="2028"/>
    <cellStyle name="Header1 17" xfId="2029"/>
    <cellStyle name="Header1 18" xfId="2030"/>
    <cellStyle name="Header1 2" xfId="2031"/>
    <cellStyle name="Header1 3" xfId="2032"/>
    <cellStyle name="Header1 4" xfId="2033"/>
    <cellStyle name="Header1 5" xfId="2034"/>
    <cellStyle name="Header1 6" xfId="2035"/>
    <cellStyle name="Header1 7" xfId="2036"/>
    <cellStyle name="Header1 8" xfId="2037"/>
    <cellStyle name="Header1 9" xfId="2038"/>
    <cellStyle name="Header2" xfId="2039"/>
    <cellStyle name="Header2 10" xfId="2040"/>
    <cellStyle name="Header2 11" xfId="2041"/>
    <cellStyle name="Header2 12" xfId="2042"/>
    <cellStyle name="Header2 13" xfId="2043"/>
    <cellStyle name="Header2 14" xfId="2044"/>
    <cellStyle name="Header2 15" xfId="2045"/>
    <cellStyle name="Header2 16" xfId="2046"/>
    <cellStyle name="Header2 17" xfId="2047"/>
    <cellStyle name="Header2 18" xfId="2048"/>
    <cellStyle name="Header2 2" xfId="2049"/>
    <cellStyle name="Header2 3" xfId="2050"/>
    <cellStyle name="Header2 4" xfId="2051"/>
    <cellStyle name="Header2 5" xfId="2052"/>
    <cellStyle name="Header2 6" xfId="2053"/>
    <cellStyle name="Header2 7" xfId="2054"/>
    <cellStyle name="Header2 8" xfId="2055"/>
    <cellStyle name="Header2 9" xfId="2056"/>
    <cellStyle name="Heading" xfId="2057"/>
    <cellStyle name="Heading 1 2" xfId="2058"/>
    <cellStyle name="Heading 1 2 2" xfId="2059"/>
    <cellStyle name="Heading 1 2 2 2" xfId="2060"/>
    <cellStyle name="Heading 1 2 3" xfId="2061"/>
    <cellStyle name="Heading 1 3" xfId="2062"/>
    <cellStyle name="Heading 1 3 2" xfId="2063"/>
    <cellStyle name="Heading 1 4" xfId="2064"/>
    <cellStyle name="Heading 2 2" xfId="2065"/>
    <cellStyle name="Heading 2 2 2" xfId="2066"/>
    <cellStyle name="Heading 2 2 2 2" xfId="2067"/>
    <cellStyle name="Heading 2 2 3" xfId="2068"/>
    <cellStyle name="Heading 2 3" xfId="2069"/>
    <cellStyle name="Heading 2 3 2" xfId="2070"/>
    <cellStyle name="Heading 2 4" xfId="2071"/>
    <cellStyle name="Heading 3 2" xfId="2072"/>
    <cellStyle name="Heading 3 2 2" xfId="2073"/>
    <cellStyle name="Heading 3 2 2 2" xfId="2074"/>
    <cellStyle name="Heading 3 2 3" xfId="2075"/>
    <cellStyle name="Heading 3 3" xfId="2076"/>
    <cellStyle name="Heading 3 3 2" xfId="2077"/>
    <cellStyle name="Heading 3 4" xfId="2078"/>
    <cellStyle name="Heading 4 2" xfId="2079"/>
    <cellStyle name="Heading 4 2 2" xfId="2080"/>
    <cellStyle name="Heading 4 2 2 2" xfId="2081"/>
    <cellStyle name="Heading 4 2 3" xfId="2082"/>
    <cellStyle name="Heading 4 3" xfId="2083"/>
    <cellStyle name="Heading 4 3 2" xfId="2084"/>
    <cellStyle name="Heading 4 4" xfId="2085"/>
    <cellStyle name="Heading 5" xfId="2086"/>
    <cellStyle name="Heading 5 2" xfId="2087"/>
    <cellStyle name="Heading 6" xfId="2088"/>
    <cellStyle name="Heading 6 2" xfId="2089"/>
    <cellStyle name="Heading 7" xfId="2090"/>
    <cellStyle name="Heading 7 2" xfId="2091"/>
    <cellStyle name="Heading 7 3" xfId="2092"/>
    <cellStyle name="Heading 7 3 2" xfId="2093"/>
    <cellStyle name="HEADING1" xfId="2094"/>
    <cellStyle name="HEADING2" xfId="2095"/>
    <cellStyle name="HEADINGS" xfId="2096"/>
    <cellStyle name="HEADINGSTOP" xfId="2097"/>
    <cellStyle name="Headline3" xfId="2098"/>
    <cellStyle name="Hidden" xfId="2099"/>
    <cellStyle name="Hidden 10" xfId="2100"/>
    <cellStyle name="Hidden 11" xfId="2101"/>
    <cellStyle name="Hidden 12" xfId="2102"/>
    <cellStyle name="Hidden 13" xfId="2103"/>
    <cellStyle name="Hidden 14" xfId="2104"/>
    <cellStyle name="Hidden 15" xfId="2105"/>
    <cellStyle name="Hidden 16" xfId="2106"/>
    <cellStyle name="Hidden 17" xfId="2107"/>
    <cellStyle name="Hidden 18" xfId="2108"/>
    <cellStyle name="Hidden 2" xfId="2109"/>
    <cellStyle name="Hidden 3" xfId="2110"/>
    <cellStyle name="Hidden 4" xfId="2111"/>
    <cellStyle name="Hidden 5" xfId="2112"/>
    <cellStyle name="Hidden 6" xfId="2113"/>
    <cellStyle name="Hidden 7" xfId="2114"/>
    <cellStyle name="Hidden 8" xfId="2115"/>
    <cellStyle name="Hidden 9" xfId="2116"/>
    <cellStyle name="Hipervínculo" xfId="2117"/>
    <cellStyle name="Hipervínculo visitado" xfId="2118"/>
    <cellStyle name="Incorreto" xfId="2119"/>
    <cellStyle name="Inndata" xfId="2120"/>
    <cellStyle name="Input [yellow]" xfId="2121"/>
    <cellStyle name="Input [yellow] 10" xfId="2122"/>
    <cellStyle name="Input [yellow] 11" xfId="2123"/>
    <cellStyle name="Input [yellow] 12" xfId="2124"/>
    <cellStyle name="Input [yellow] 13" xfId="2125"/>
    <cellStyle name="Input [yellow] 14" xfId="2126"/>
    <cellStyle name="Input [yellow] 15" xfId="2127"/>
    <cellStyle name="Input [yellow] 16" xfId="2128"/>
    <cellStyle name="Input [yellow] 17" xfId="2129"/>
    <cellStyle name="Input [yellow] 18" xfId="2130"/>
    <cellStyle name="Input [yellow] 2" xfId="2131"/>
    <cellStyle name="Input [yellow] 3" xfId="2132"/>
    <cellStyle name="Input [yellow] 4" xfId="2133"/>
    <cellStyle name="Input [yellow] 5" xfId="2134"/>
    <cellStyle name="Input [yellow] 6" xfId="2135"/>
    <cellStyle name="Input [yellow] 7" xfId="2136"/>
    <cellStyle name="Input [yellow] 8" xfId="2137"/>
    <cellStyle name="Input [yellow] 9" xfId="2138"/>
    <cellStyle name="Input 10" xfId="2139"/>
    <cellStyle name="Input 11" xfId="2140"/>
    <cellStyle name="Input 12" xfId="2141"/>
    <cellStyle name="Input 13" xfId="2142"/>
    <cellStyle name="Input 14" xfId="2143"/>
    <cellStyle name="Input 15" xfId="2144"/>
    <cellStyle name="Input 2" xfId="2145"/>
    <cellStyle name="Input 2 2" xfId="2146"/>
    <cellStyle name="Input 2 2 2" xfId="2147"/>
    <cellStyle name="Input 2 3" xfId="2148"/>
    <cellStyle name="Input 3" xfId="2149"/>
    <cellStyle name="Input 3 2" xfId="2150"/>
    <cellStyle name="Input 4" xfId="2151"/>
    <cellStyle name="Input 4 2" xfId="2152"/>
    <cellStyle name="Input 5" xfId="2153"/>
    <cellStyle name="Input 5 2" xfId="2154"/>
    <cellStyle name="Input 6" xfId="2155"/>
    <cellStyle name="Input 6 2" xfId="2156"/>
    <cellStyle name="Input 7" xfId="2157"/>
    <cellStyle name="Input 8" xfId="2158"/>
    <cellStyle name="Input 9" xfId="2159"/>
    <cellStyle name="Input1" xfId="2160"/>
    <cellStyle name="Input2" xfId="2161"/>
    <cellStyle name="Input2 2" xfId="2162"/>
    <cellStyle name="Input2 3" xfId="2163"/>
    <cellStyle name="Italic" xfId="2164"/>
    <cellStyle name="Koblet celle" xfId="2165"/>
    <cellStyle name="Komma 2" xfId="2166"/>
    <cellStyle name="Komma 3" xfId="2167"/>
    <cellStyle name="Komma 3 2" xfId="2168"/>
    <cellStyle name="Konto" xfId="2169"/>
    <cellStyle name="Kontrollcelle" xfId="2170"/>
    <cellStyle name="Kontrollcelle 2" xfId="2171"/>
    <cellStyle name="L2" xfId="2172"/>
    <cellStyle name="L3" xfId="2173"/>
    <cellStyle name="L4" xfId="2174"/>
    <cellStyle name="L6" xfId="2175"/>
    <cellStyle name="Ligne" xfId="2176"/>
    <cellStyle name="linie unten" xfId="2177"/>
    <cellStyle name="linie unten 2" xfId="2178"/>
    <cellStyle name="linie unten 3" xfId="2179"/>
    <cellStyle name="Linked Cell 2" xfId="2180"/>
    <cellStyle name="Linked Cell 2 2" xfId="2181"/>
    <cellStyle name="Linked Cell 2 2 2" xfId="2182"/>
    <cellStyle name="Linked Cell 2 3" xfId="2183"/>
    <cellStyle name="Linked Cell 3" xfId="2184"/>
    <cellStyle name="Linked Cell 3 2" xfId="2185"/>
    <cellStyle name="Linked Cell 4" xfId="2186"/>
    <cellStyle name="LISAM" xfId="2187"/>
    <cellStyle name="LISAM 10" xfId="2188"/>
    <cellStyle name="LISAM 11" xfId="2189"/>
    <cellStyle name="LISAM 12" xfId="2190"/>
    <cellStyle name="LISAM 13" xfId="2191"/>
    <cellStyle name="LISAM 14" xfId="2192"/>
    <cellStyle name="LISAM 15" xfId="2193"/>
    <cellStyle name="LISAM 16" xfId="2194"/>
    <cellStyle name="LISAM 17" xfId="2195"/>
    <cellStyle name="LISAM 18" xfId="2196"/>
    <cellStyle name="LISAM 2" xfId="2197"/>
    <cellStyle name="LISAM 3" xfId="2198"/>
    <cellStyle name="LISAM 4" xfId="2199"/>
    <cellStyle name="LISAM 5" xfId="2200"/>
    <cellStyle name="LISAM 6" xfId="2201"/>
    <cellStyle name="LISAM 7" xfId="2202"/>
    <cellStyle name="LISAM 8" xfId="2203"/>
    <cellStyle name="LISAM 9" xfId="2204"/>
    <cellStyle name="MacroCode" xfId="2205"/>
    <cellStyle name="Merknad" xfId="2206"/>
    <cellStyle name="Milliers [0]_TFE Rosa Lirio Spare Parts List Start Up + 2 Years" xfId="2207"/>
    <cellStyle name="Milliers_TFE Rosa Lirio Spare Parts List Start Up + 2 Years" xfId="2208"/>
    <cellStyle name="Minus (0)" xfId="2209"/>
    <cellStyle name="MIS.SpaltenKopf" xfId="2210"/>
    <cellStyle name="Moeda 10" xfId="2211"/>
    <cellStyle name="Moeda 11" xfId="2212"/>
    <cellStyle name="Moeda 12" xfId="2213"/>
    <cellStyle name="Moeda 13" xfId="2214"/>
    <cellStyle name="Moeda 14" xfId="2215"/>
    <cellStyle name="Moeda 15" xfId="2216"/>
    <cellStyle name="Moeda 16" xfId="2217"/>
    <cellStyle name="Moeda 17" xfId="2218"/>
    <cellStyle name="Moeda 18" xfId="2219"/>
    <cellStyle name="Moeda 19" xfId="2220"/>
    <cellStyle name="Moeda 2" xfId="2221"/>
    <cellStyle name="Moeda 20" xfId="2222"/>
    <cellStyle name="Moeda 21" xfId="2223"/>
    <cellStyle name="Moeda 22" xfId="2224"/>
    <cellStyle name="Moeda 23" xfId="2225"/>
    <cellStyle name="Moeda 24" xfId="2226"/>
    <cellStyle name="Moeda 25" xfId="2227"/>
    <cellStyle name="Moeda 26" xfId="2228"/>
    <cellStyle name="Moeda 27" xfId="2229"/>
    <cellStyle name="Moeda 28" xfId="2230"/>
    <cellStyle name="Moeda 29" xfId="2231"/>
    <cellStyle name="Moeda 3" xfId="2232"/>
    <cellStyle name="Moeda 4" xfId="2233"/>
    <cellStyle name="Moeda 5" xfId="2234"/>
    <cellStyle name="Moeda 6" xfId="2235"/>
    <cellStyle name="Moeda 7" xfId="2236"/>
    <cellStyle name="Moeda 8" xfId="2237"/>
    <cellStyle name="Moeda 9" xfId="2238"/>
    <cellStyle name="Monétaire [0]_TFE Rosa Lirio Spare Parts List Start Up + 2 Years" xfId="2239"/>
    <cellStyle name="Monétaire_TFE Rosa Lirio Spare Parts List Start Up + 2 Years" xfId="2240"/>
    <cellStyle name="Monetario" xfId="2241"/>
    <cellStyle name="Monetario0" xfId="2242"/>
    <cellStyle name="Multiple" xfId="2243"/>
    <cellStyle name="Multiple 2" xfId="2244"/>
    <cellStyle name="Multiple 3" xfId="2245"/>
    <cellStyle name="n" xfId="2246"/>
    <cellStyle name="n-" xfId="2247"/>
    <cellStyle name="n 10" xfId="2248"/>
    <cellStyle name="n- 10" xfId="2249"/>
    <cellStyle name="n 11" xfId="2250"/>
    <cellStyle name="n- 11" xfId="2251"/>
    <cellStyle name="n 12" xfId="2252"/>
    <cellStyle name="n- 12" xfId="2253"/>
    <cellStyle name="n 13" xfId="2254"/>
    <cellStyle name="n- 13" xfId="2255"/>
    <cellStyle name="n 14" xfId="2256"/>
    <cellStyle name="n- 14" xfId="2257"/>
    <cellStyle name="n 15" xfId="2258"/>
    <cellStyle name="n- 15" xfId="2259"/>
    <cellStyle name="n 16" xfId="2260"/>
    <cellStyle name="n- 16" xfId="2261"/>
    <cellStyle name="n 17" xfId="2262"/>
    <cellStyle name="n- 17" xfId="2263"/>
    <cellStyle name="n 18" xfId="2264"/>
    <cellStyle name="n- 18" xfId="2265"/>
    <cellStyle name="n 2" xfId="2266"/>
    <cellStyle name="n- 2" xfId="2267"/>
    <cellStyle name="n 3" xfId="2268"/>
    <cellStyle name="n- 3" xfId="2269"/>
    <cellStyle name="n 4" xfId="2270"/>
    <cellStyle name="n- 4" xfId="2271"/>
    <cellStyle name="n 5" xfId="2272"/>
    <cellStyle name="n- 5" xfId="2273"/>
    <cellStyle name="n 6" xfId="2274"/>
    <cellStyle name="n- 6" xfId="2275"/>
    <cellStyle name="n 7" xfId="2276"/>
    <cellStyle name="n- 7" xfId="2277"/>
    <cellStyle name="n 8" xfId="2278"/>
    <cellStyle name="n- 8" xfId="2279"/>
    <cellStyle name="n 9" xfId="2280"/>
    <cellStyle name="n- 9" xfId="2281"/>
    <cellStyle name="n*" xfId="2282"/>
    <cellStyle name="n* 2" xfId="2283"/>
    <cellStyle name="n* 3" xfId="2284"/>
    <cellStyle name="n* 4" xfId="2285"/>
    <cellStyle name="n0" xfId="2286"/>
    <cellStyle name="n0'" xfId="2287"/>
    <cellStyle name="n0-" xfId="2288"/>
    <cellStyle name="n0- 10" xfId="2289"/>
    <cellStyle name="n0- 11" xfId="2290"/>
    <cellStyle name="n0- 12" xfId="2291"/>
    <cellStyle name="n0- 13" xfId="2292"/>
    <cellStyle name="n0- 14" xfId="2293"/>
    <cellStyle name="n0- 15" xfId="2294"/>
    <cellStyle name="n0- 16" xfId="2295"/>
    <cellStyle name="n0- 17" xfId="2296"/>
    <cellStyle name="n0- 18" xfId="2297"/>
    <cellStyle name="n0- 2" xfId="2298"/>
    <cellStyle name="n0- 3" xfId="2299"/>
    <cellStyle name="n0- 4" xfId="2300"/>
    <cellStyle name="n0- 5" xfId="2301"/>
    <cellStyle name="n0- 6" xfId="2302"/>
    <cellStyle name="n0- 7" xfId="2303"/>
    <cellStyle name="n0- 8" xfId="2304"/>
    <cellStyle name="n0- 9" xfId="2305"/>
    <cellStyle name="n00" xfId="2306"/>
    <cellStyle name="n00 10" xfId="2307"/>
    <cellStyle name="n00 11" xfId="2308"/>
    <cellStyle name="n00 12" xfId="2309"/>
    <cellStyle name="n00 13" xfId="2310"/>
    <cellStyle name="n00 14" xfId="2311"/>
    <cellStyle name="n00 15" xfId="2312"/>
    <cellStyle name="n00 16" xfId="2313"/>
    <cellStyle name="n00 17" xfId="2314"/>
    <cellStyle name="n00 18" xfId="2315"/>
    <cellStyle name="n00 2" xfId="2316"/>
    <cellStyle name="n00 3" xfId="2317"/>
    <cellStyle name="n00 4" xfId="2318"/>
    <cellStyle name="n00 5" xfId="2319"/>
    <cellStyle name="n00 6" xfId="2320"/>
    <cellStyle name="n00 7" xfId="2321"/>
    <cellStyle name="n00 8" xfId="2322"/>
    <cellStyle name="n00 9" xfId="2323"/>
    <cellStyle name="n000" xfId="2324"/>
    <cellStyle name="n0x" xfId="2325"/>
    <cellStyle name="n0x 10" xfId="2326"/>
    <cellStyle name="n0x 11" xfId="2327"/>
    <cellStyle name="n0x 12" xfId="2328"/>
    <cellStyle name="n0x 13" xfId="2329"/>
    <cellStyle name="n0x 14" xfId="2330"/>
    <cellStyle name="n0x 15" xfId="2331"/>
    <cellStyle name="n0x 16" xfId="2332"/>
    <cellStyle name="n0x 17" xfId="2333"/>
    <cellStyle name="n0x 18" xfId="2334"/>
    <cellStyle name="n0x 2" xfId="2335"/>
    <cellStyle name="n0x 3" xfId="2336"/>
    <cellStyle name="n0x 4" xfId="2337"/>
    <cellStyle name="n0x 5" xfId="2338"/>
    <cellStyle name="n0x 6" xfId="2339"/>
    <cellStyle name="n0x 7" xfId="2340"/>
    <cellStyle name="n0x 8" xfId="2341"/>
    <cellStyle name="n0x 9" xfId="2342"/>
    <cellStyle name="n1" xfId="2343"/>
    <cellStyle name="n1`" xfId="2344"/>
    <cellStyle name="n1x" xfId="2345"/>
    <cellStyle name="n2" xfId="2346"/>
    <cellStyle name="n21x" xfId="2347"/>
    <cellStyle name="n2x" xfId="2348"/>
    <cellStyle name="n2z" xfId="2349"/>
    <cellStyle name="n2z 10" xfId="2350"/>
    <cellStyle name="n2z 11" xfId="2351"/>
    <cellStyle name="n2z 12" xfId="2352"/>
    <cellStyle name="n2z 13" xfId="2353"/>
    <cellStyle name="n2z 14" xfId="2354"/>
    <cellStyle name="n2z 15" xfId="2355"/>
    <cellStyle name="n2z 16" xfId="2356"/>
    <cellStyle name="n2z 17" xfId="2357"/>
    <cellStyle name="n2z 18" xfId="2358"/>
    <cellStyle name="n2z 2" xfId="2359"/>
    <cellStyle name="n2z 3" xfId="2360"/>
    <cellStyle name="n2z 4" xfId="2361"/>
    <cellStyle name="n2z 5" xfId="2362"/>
    <cellStyle name="n2z 6" xfId="2363"/>
    <cellStyle name="n2z 7" xfId="2364"/>
    <cellStyle name="n2z 8" xfId="2365"/>
    <cellStyle name="n2z 9" xfId="2366"/>
    <cellStyle name="n3" xfId="2367"/>
    <cellStyle name="n3x" xfId="2368"/>
    <cellStyle name="n3x 10" xfId="2369"/>
    <cellStyle name="n3x 11" xfId="2370"/>
    <cellStyle name="n3x 12" xfId="2371"/>
    <cellStyle name="n3x 13" xfId="2372"/>
    <cellStyle name="n3x 14" xfId="2373"/>
    <cellStyle name="n3x 15" xfId="2374"/>
    <cellStyle name="n3x 16" xfId="2375"/>
    <cellStyle name="n3x 17" xfId="2376"/>
    <cellStyle name="n3x 18" xfId="2377"/>
    <cellStyle name="n3x 2" xfId="2378"/>
    <cellStyle name="n3x 3" xfId="2379"/>
    <cellStyle name="n3x 4" xfId="2380"/>
    <cellStyle name="n3x 5" xfId="2381"/>
    <cellStyle name="n3x 6" xfId="2382"/>
    <cellStyle name="n3x 7" xfId="2383"/>
    <cellStyle name="n3x 8" xfId="2384"/>
    <cellStyle name="n3x 9" xfId="2385"/>
    <cellStyle name="n9" xfId="2386"/>
    <cellStyle name="n9 10" xfId="2387"/>
    <cellStyle name="n9 11" xfId="2388"/>
    <cellStyle name="n9 12" xfId="2389"/>
    <cellStyle name="n9 13" xfId="2390"/>
    <cellStyle name="n9 14" xfId="2391"/>
    <cellStyle name="n9 15" xfId="2392"/>
    <cellStyle name="n9 16" xfId="2393"/>
    <cellStyle name="n9 17" xfId="2394"/>
    <cellStyle name="n9 18" xfId="2395"/>
    <cellStyle name="n9 2" xfId="2396"/>
    <cellStyle name="n9 3" xfId="2397"/>
    <cellStyle name="n9 4" xfId="2398"/>
    <cellStyle name="n9 5" xfId="2399"/>
    <cellStyle name="n9 6" xfId="2400"/>
    <cellStyle name="n9 7" xfId="2401"/>
    <cellStyle name="n9 8" xfId="2402"/>
    <cellStyle name="n9 9" xfId="2403"/>
    <cellStyle name="Neutra" xfId="2404"/>
    <cellStyle name="Neutral 2" xfId="2405"/>
    <cellStyle name="Neutral 2 2" xfId="2406"/>
    <cellStyle name="Neutral 2 2 2" xfId="2407"/>
    <cellStyle name="Neutral 2 3" xfId="2408"/>
    <cellStyle name="Neutral 3" xfId="2409"/>
    <cellStyle name="Neutral 3 2" xfId="2410"/>
    <cellStyle name="Neutral 4" xfId="2411"/>
    <cellStyle name="New" xfId="2412"/>
    <cellStyle name="Nind" xfId="2413"/>
    <cellStyle name="Nind 2" xfId="2414"/>
    <cellStyle name="Nind_MFR retrieve_APAC_022013v1" xfId="2415"/>
    <cellStyle name="nm0" xfId="2416"/>
    <cellStyle name="NMNBV" xfId="2417"/>
    <cellStyle name="nnx" xfId="2418"/>
    <cellStyle name="no" xfId="2419"/>
    <cellStyle name="no dec" xfId="2420"/>
    <cellStyle name="Normal" xfId="0" builtinId="0"/>
    <cellStyle name="Normal - Style1" xfId="2421"/>
    <cellStyle name="Normal - Style1 2" xfId="2422"/>
    <cellStyle name="Normal 10" xfId="2423"/>
    <cellStyle name="Normal 10 2" xfId="2424"/>
    <cellStyle name="Normal 10 2 2" xfId="2425"/>
    <cellStyle name="Normal 100" xfId="2426"/>
    <cellStyle name="Normal 100 2" xfId="2427"/>
    <cellStyle name="Normal 100 2 2" xfId="2428"/>
    <cellStyle name="Normal 100 3" xfId="2429"/>
    <cellStyle name="Normal 101" xfId="2430"/>
    <cellStyle name="Normal 101 2" xfId="2431"/>
    <cellStyle name="Normal 101 2 2" xfId="2432"/>
    <cellStyle name="Normal 101 3" xfId="2433"/>
    <cellStyle name="Normal 102" xfId="2434"/>
    <cellStyle name="Normal 102 2" xfId="2435"/>
    <cellStyle name="Normal 102 2 2" xfId="2436"/>
    <cellStyle name="Normal 102 3" xfId="2437"/>
    <cellStyle name="Normal 103" xfId="2438"/>
    <cellStyle name="Normal 103 2" xfId="2439"/>
    <cellStyle name="Normal 103 2 2" xfId="2440"/>
    <cellStyle name="Normal 103 3" xfId="2441"/>
    <cellStyle name="Normal 104" xfId="2442"/>
    <cellStyle name="Normal 104 2" xfId="2443"/>
    <cellStyle name="Normal 104 2 2" xfId="2444"/>
    <cellStyle name="Normal 104 3" xfId="2445"/>
    <cellStyle name="Normal 105" xfId="2446"/>
    <cellStyle name="Normal 105 2" xfId="2447"/>
    <cellStyle name="Normal 106" xfId="2448"/>
    <cellStyle name="Normal 106 2" xfId="2449"/>
    <cellStyle name="Normal 107" xfId="2450"/>
    <cellStyle name="Normal 107 2" xfId="2451"/>
    <cellStyle name="Normal 108" xfId="2452"/>
    <cellStyle name="Normal 108 2" xfId="2453"/>
    <cellStyle name="Normal 109" xfId="2454"/>
    <cellStyle name="Normal 109 2" xfId="2455"/>
    <cellStyle name="Normal 11" xfId="2456"/>
    <cellStyle name="Normal 11 2" xfId="2457"/>
    <cellStyle name="Normal 110" xfId="2458"/>
    <cellStyle name="Normal 110 2" xfId="2459"/>
    <cellStyle name="Normal 111" xfId="2460"/>
    <cellStyle name="Normal 111 2" xfId="2461"/>
    <cellStyle name="Normal 112" xfId="2462"/>
    <cellStyle name="Normal 112 2" xfId="2463"/>
    <cellStyle name="Normal 113" xfId="2464"/>
    <cellStyle name="Normal 113 2" xfId="2465"/>
    <cellStyle name="Normal 114" xfId="2466"/>
    <cellStyle name="Normal 114 2" xfId="2467"/>
    <cellStyle name="Normal 115" xfId="2468"/>
    <cellStyle name="Normal 115 2" xfId="2469"/>
    <cellStyle name="Normal 116" xfId="2470"/>
    <cellStyle name="Normal 116 2" xfId="2471"/>
    <cellStyle name="Normal 117" xfId="2472"/>
    <cellStyle name="Normal 118" xfId="2473"/>
    <cellStyle name="Normal 119" xfId="2474"/>
    <cellStyle name="Normal 12" xfId="2475"/>
    <cellStyle name="Normal 12 10" xfId="2476"/>
    <cellStyle name="Normal 12 2" xfId="2477"/>
    <cellStyle name="Normal 12 3" xfId="2478"/>
    <cellStyle name="Normal 12 4" xfId="2479"/>
    <cellStyle name="Normal 12 4 2" xfId="2480"/>
    <cellStyle name="Normal 12 5" xfId="2481"/>
    <cellStyle name="Normal 12 6" xfId="2482"/>
    <cellStyle name="Normal 12 7" xfId="2483"/>
    <cellStyle name="Normal 12 8" xfId="2484"/>
    <cellStyle name="Normal 12 8 2" xfId="2485"/>
    <cellStyle name="Normal 12 9" xfId="2486"/>
    <cellStyle name="Normal 12 9 2" xfId="2487"/>
    <cellStyle name="Normal 120" xfId="2488"/>
    <cellStyle name="Normal 121" xfId="2489"/>
    <cellStyle name="Normal 122" xfId="2490"/>
    <cellStyle name="Normal 123" xfId="2491"/>
    <cellStyle name="Normal 124" xfId="2492"/>
    <cellStyle name="Normal 125" xfId="2493"/>
    <cellStyle name="Normal 126" xfId="2494"/>
    <cellStyle name="Normal 127" xfId="2495"/>
    <cellStyle name="Normal 128" xfId="2496"/>
    <cellStyle name="Normal 129" xfId="2497"/>
    <cellStyle name="Normal 13" xfId="2498"/>
    <cellStyle name="Normal 130" xfId="2499"/>
    <cellStyle name="Normal 131" xfId="2500"/>
    <cellStyle name="Normal 132" xfId="2501"/>
    <cellStyle name="Normal 133" xfId="2502"/>
    <cellStyle name="Normal 133 2" xfId="2503"/>
    <cellStyle name="Normal 134" xfId="2504"/>
    <cellStyle name="Normal 134 2" xfId="2505"/>
    <cellStyle name="Normal 135" xfId="2506"/>
    <cellStyle name="Normal 135 2" xfId="2507"/>
    <cellStyle name="Normal 136" xfId="2508"/>
    <cellStyle name="Normal 136 2" xfId="2509"/>
    <cellStyle name="Normal 137" xfId="2510"/>
    <cellStyle name="Normal 137 2" xfId="2511"/>
    <cellStyle name="Normal 138" xfId="2512"/>
    <cellStyle name="Normal 139" xfId="2513"/>
    <cellStyle name="Normal 14" xfId="2514"/>
    <cellStyle name="Normal 140" xfId="2515"/>
    <cellStyle name="Normal 141" xfId="2516"/>
    <cellStyle name="Normal 141 2" xfId="2517"/>
    <cellStyle name="Normal 141 2 2" xfId="2518"/>
    <cellStyle name="Normal 141 2 3" xfId="2519"/>
    <cellStyle name="Normal 141 2 3 2" xfId="2520"/>
    <cellStyle name="Normal 141 3" xfId="2521"/>
    <cellStyle name="Normal 141 4" xfId="2522"/>
    <cellStyle name="Normal 141 5" xfId="2523"/>
    <cellStyle name="Normal 141 5 2" xfId="2524"/>
    <cellStyle name="Normal 141 6" xfId="2525"/>
    <cellStyle name="Normal 142" xfId="2526"/>
    <cellStyle name="Normal 142 2" xfId="2527"/>
    <cellStyle name="Normal 142 2 2" xfId="2528"/>
    <cellStyle name="Normal 142 2 3" xfId="2529"/>
    <cellStyle name="Normal 142 2 3 2" xfId="2530"/>
    <cellStyle name="Normal 142 2 4" xfId="2531"/>
    <cellStyle name="Normal 142 3" xfId="2532"/>
    <cellStyle name="Normal 142 4" xfId="2533"/>
    <cellStyle name="Normal 142 4 2" xfId="2534"/>
    <cellStyle name="Normal 143" xfId="2535"/>
    <cellStyle name="Normal 143 2" xfId="2536"/>
    <cellStyle name="Normal 143 2 2" xfId="2537"/>
    <cellStyle name="Normal 143 2 3" xfId="2538"/>
    <cellStyle name="Normal 143 2 3 2" xfId="2539"/>
    <cellStyle name="Normal 143 3" xfId="2540"/>
    <cellStyle name="Normal 143 4" xfId="2541"/>
    <cellStyle name="Normal 144" xfId="2542"/>
    <cellStyle name="Normal 144 2" xfId="2543"/>
    <cellStyle name="Normal 144 3" xfId="2544"/>
    <cellStyle name="Normal 144 3 2" xfId="2545"/>
    <cellStyle name="Normal 144 4" xfId="2546"/>
    <cellStyle name="Normal 144 5" xfId="2547"/>
    <cellStyle name="Normal 145" xfId="2548"/>
    <cellStyle name="Normal 145 2" xfId="2549"/>
    <cellStyle name="Normal 145 3" xfId="2550"/>
    <cellStyle name="Normal 145 3 2" xfId="2551"/>
    <cellStyle name="Normal 146" xfId="2552"/>
    <cellStyle name="Normal 146 2" xfId="2553"/>
    <cellStyle name="Normal 146 3" xfId="2554"/>
    <cellStyle name="Normal 146 3 2" xfId="2555"/>
    <cellStyle name="Normal 147" xfId="2556"/>
    <cellStyle name="Normal 147 2" xfId="2557"/>
    <cellStyle name="Normal 147 3" xfId="2558"/>
    <cellStyle name="Normal 147 3 2" xfId="2559"/>
    <cellStyle name="Normal 148" xfId="2560"/>
    <cellStyle name="Normal 148 2" xfId="2561"/>
    <cellStyle name="Normal 148 3" xfId="2562"/>
    <cellStyle name="Normal 148 3 2" xfId="2563"/>
    <cellStyle name="Normal 149" xfId="2564"/>
    <cellStyle name="Normal 149 2" xfId="2565"/>
    <cellStyle name="Normal 149 3" xfId="2566"/>
    <cellStyle name="Normal 149 3 2" xfId="2567"/>
    <cellStyle name="Normal 15" xfId="2568"/>
    <cellStyle name="Normal 150" xfId="2569"/>
    <cellStyle name="Normal 150 2" xfId="2570"/>
    <cellStyle name="Normal 150 3" xfId="2571"/>
    <cellStyle name="Normal 150 3 2" xfId="2572"/>
    <cellStyle name="Normal 151" xfId="2573"/>
    <cellStyle name="Normal 151 2" xfId="2574"/>
    <cellStyle name="Normal 152" xfId="2575"/>
    <cellStyle name="Normal 152 2" xfId="2576"/>
    <cellStyle name="Normal 153" xfId="2577"/>
    <cellStyle name="Normal 153 2" xfId="2578"/>
    <cellStyle name="Normal 154" xfId="2579"/>
    <cellStyle name="Normal 154 2" xfId="2580"/>
    <cellStyle name="Normal 155" xfId="2581"/>
    <cellStyle name="Normal 155 2" xfId="2582"/>
    <cellStyle name="Normal 156" xfId="2583"/>
    <cellStyle name="Normal 156 2" xfId="2584"/>
    <cellStyle name="Normal 157" xfId="2585"/>
    <cellStyle name="Normal 157 2" xfId="2586"/>
    <cellStyle name="Normal 158" xfId="2587"/>
    <cellStyle name="Normal 158 2" xfId="2588"/>
    <cellStyle name="Normal 159" xfId="2589"/>
    <cellStyle name="Normal 159 2" xfId="2590"/>
    <cellStyle name="Normal 16" xfId="2591"/>
    <cellStyle name="Normal 160" xfId="2592"/>
    <cellStyle name="Normal 161" xfId="2593"/>
    <cellStyle name="Normal 162" xfId="2594"/>
    <cellStyle name="Normal 163" xfId="2595"/>
    <cellStyle name="Normal 164" xfId="2596"/>
    <cellStyle name="Normal 165" xfId="2597"/>
    <cellStyle name="Normal 166" xfId="2598"/>
    <cellStyle name="Normal 167" xfId="2599"/>
    <cellStyle name="Normal 168" xfId="2600"/>
    <cellStyle name="Normal 169" xfId="2601"/>
    <cellStyle name="Normal 17" xfId="2602"/>
    <cellStyle name="Normal 170" xfId="2603"/>
    <cellStyle name="Normal 171" xfId="2604"/>
    <cellStyle name="Normal 172" xfId="2605"/>
    <cellStyle name="Normal 173" xfId="2606"/>
    <cellStyle name="Normal 174" xfId="2607"/>
    <cellStyle name="Normal 175" xfId="2608"/>
    <cellStyle name="Normal 18" xfId="2609"/>
    <cellStyle name="Normal 19" xfId="2610"/>
    <cellStyle name="Normal 2" xfId="2611"/>
    <cellStyle name="Normal 2 10" xfId="2612"/>
    <cellStyle name="Normal 2 11" xfId="2613"/>
    <cellStyle name="Normal 2 12" xfId="2614"/>
    <cellStyle name="Normal 2 13" xfId="2615"/>
    <cellStyle name="Normal 2 14" xfId="2616"/>
    <cellStyle name="Normal 2 14 2" xfId="2617"/>
    <cellStyle name="Normal 2 15" xfId="2618"/>
    <cellStyle name="Normal 2 16" xfId="2619"/>
    <cellStyle name="Normal 2 2" xfId="2620"/>
    <cellStyle name="Normal 2 2 2" xfId="2621"/>
    <cellStyle name="Normal 2 2 3" xfId="2622"/>
    <cellStyle name="Normal 2 2 3 2" xfId="2623"/>
    <cellStyle name="Normal 2 2 3 3" xfId="2624"/>
    <cellStyle name="Normal 2 2_BRASIL" xfId="2625"/>
    <cellStyle name="Normal 2 3" xfId="2626"/>
    <cellStyle name="Normal 2 4" xfId="2627"/>
    <cellStyle name="Normal 2 4 2" xfId="2628"/>
    <cellStyle name="Normal 2 5" xfId="2629"/>
    <cellStyle name="Normal 2 5 2" xfId="2630"/>
    <cellStyle name="Normal 2 5 3" xfId="2631"/>
    <cellStyle name="Normal 2 5 4" xfId="2632"/>
    <cellStyle name="Normal 2 6" xfId="2633"/>
    <cellStyle name="Normal 2 6 2" xfId="2634"/>
    <cellStyle name="Normal 2 6 3" xfId="2635"/>
    <cellStyle name="Normal 2 6 4" xfId="2636"/>
    <cellStyle name="Normal 2 7" xfId="2637"/>
    <cellStyle name="Normal 2 7 2" xfId="2638"/>
    <cellStyle name="Normal 2 7 3" xfId="2639"/>
    <cellStyle name="Normal 2 8" xfId="2640"/>
    <cellStyle name="Normal 2 8 2" xfId="2641"/>
    <cellStyle name="Normal 2 8 2 2" xfId="2642"/>
    <cellStyle name="Normal 2 8 2 3" xfId="2643"/>
    <cellStyle name="Normal 2 8 2 3 2" xfId="2644"/>
    <cellStyle name="Normal 2 8 3" xfId="2645"/>
    <cellStyle name="Normal 2 8 4" xfId="2646"/>
    <cellStyle name="Normal 2 8 4 2" xfId="2647"/>
    <cellStyle name="Normal 2 9" xfId="2648"/>
    <cellStyle name="Normal 2_3.11 LD Exposure" xfId="2649"/>
    <cellStyle name="Normal 20" xfId="2650"/>
    <cellStyle name="Normal 21" xfId="2651"/>
    <cellStyle name="Normal 22" xfId="2652"/>
    <cellStyle name="Normal 23" xfId="2653"/>
    <cellStyle name="Normal 23 2" xfId="2654"/>
    <cellStyle name="Normal 23 3" xfId="2655"/>
    <cellStyle name="Normal 23 4" xfId="2656"/>
    <cellStyle name="Normal 24" xfId="2657"/>
    <cellStyle name="Normal 24 10" xfId="2658"/>
    <cellStyle name="Normal 24 11" xfId="2659"/>
    <cellStyle name="Normal 24 2" xfId="2660"/>
    <cellStyle name="Normal 24 2 2" xfId="2661"/>
    <cellStyle name="Normal 24 2 2 2" xfId="2662"/>
    <cellStyle name="Normal 24 2 2 2 2" xfId="2663"/>
    <cellStyle name="Normal 24 2 2 3" xfId="2664"/>
    <cellStyle name="Normal 24 2 3" xfId="2665"/>
    <cellStyle name="Normal 24 2 3 2" xfId="2666"/>
    <cellStyle name="Normal 24 2 3 2 2" xfId="2667"/>
    <cellStyle name="Normal 24 2 3 3" xfId="2668"/>
    <cellStyle name="Normal 24 2 4" xfId="2669"/>
    <cellStyle name="Normal 24 2 4 2" xfId="2670"/>
    <cellStyle name="Normal 24 2 4 2 2" xfId="2671"/>
    <cellStyle name="Normal 24 2 4 3" xfId="2672"/>
    <cellStyle name="Normal 24 2 5" xfId="2673"/>
    <cellStyle name="Normal 24 2 5 2" xfId="2674"/>
    <cellStyle name="Normal 24 2 5 2 2" xfId="2675"/>
    <cellStyle name="Normal 24 2 5 3" xfId="2676"/>
    <cellStyle name="Normal 24 2 6" xfId="2677"/>
    <cellStyle name="Normal 24 2 6 2" xfId="2678"/>
    <cellStyle name="Normal 24 2 6 2 2" xfId="2679"/>
    <cellStyle name="Normal 24 2 6 3" xfId="2680"/>
    <cellStyle name="Normal 24 2 7" xfId="2681"/>
    <cellStyle name="Normal 24 2 7 2" xfId="2682"/>
    <cellStyle name="Normal 24 2 8" xfId="2683"/>
    <cellStyle name="Normal 24 3" xfId="2684"/>
    <cellStyle name="Normal 24 3 2" xfId="2685"/>
    <cellStyle name="Normal 24 3 2 2" xfId="2686"/>
    <cellStyle name="Normal 24 3 2 2 2" xfId="2687"/>
    <cellStyle name="Normal 24 3 2 3" xfId="2688"/>
    <cellStyle name="Normal 24 3 3" xfId="2689"/>
    <cellStyle name="Normal 24 3 3 2" xfId="2690"/>
    <cellStyle name="Normal 24 3 3 2 2" xfId="2691"/>
    <cellStyle name="Normal 24 3 3 3" xfId="2692"/>
    <cellStyle name="Normal 24 3 4" xfId="2693"/>
    <cellStyle name="Normal 24 3 4 2" xfId="2694"/>
    <cellStyle name="Normal 24 3 4 2 2" xfId="2695"/>
    <cellStyle name="Normal 24 3 4 3" xfId="2696"/>
    <cellStyle name="Normal 24 3 5" xfId="2697"/>
    <cellStyle name="Normal 24 3 5 2" xfId="2698"/>
    <cellStyle name="Normal 24 3 5 2 2" xfId="2699"/>
    <cellStyle name="Normal 24 3 5 3" xfId="2700"/>
    <cellStyle name="Normal 24 3 6" xfId="2701"/>
    <cellStyle name="Normal 24 3 6 2" xfId="2702"/>
    <cellStyle name="Normal 24 3 6 2 2" xfId="2703"/>
    <cellStyle name="Normal 24 3 6 3" xfId="2704"/>
    <cellStyle name="Normal 24 3 7" xfId="2705"/>
    <cellStyle name="Normal 24 3 7 2" xfId="2706"/>
    <cellStyle name="Normal 24 3 8" xfId="2707"/>
    <cellStyle name="Normal 24 4" xfId="2708"/>
    <cellStyle name="Normal 24 4 2" xfId="2709"/>
    <cellStyle name="Normal 24 4 2 2" xfId="2710"/>
    <cellStyle name="Normal 24 4 3" xfId="2711"/>
    <cellStyle name="Normal 24 5" xfId="2712"/>
    <cellStyle name="Normal 24 5 2" xfId="2713"/>
    <cellStyle name="Normal 24 5 2 2" xfId="2714"/>
    <cellStyle name="Normal 24 5 3" xfId="2715"/>
    <cellStyle name="Normal 24 6" xfId="2716"/>
    <cellStyle name="Normal 24 6 2" xfId="2717"/>
    <cellStyle name="Normal 24 6 2 2" xfId="2718"/>
    <cellStyle name="Normal 24 6 3" xfId="2719"/>
    <cellStyle name="Normal 24 7" xfId="2720"/>
    <cellStyle name="Normal 24 7 2" xfId="2721"/>
    <cellStyle name="Normal 24 7 2 2" xfId="2722"/>
    <cellStyle name="Normal 24 7 3" xfId="2723"/>
    <cellStyle name="Normal 24 8" xfId="2724"/>
    <cellStyle name="Normal 24 8 2" xfId="2725"/>
    <cellStyle name="Normal 24 8 2 2" xfId="2726"/>
    <cellStyle name="Normal 24 8 3" xfId="2727"/>
    <cellStyle name="Normal 24 9" xfId="2728"/>
    <cellStyle name="Normal 24 9 2" xfId="2729"/>
    <cellStyle name="Normal 25" xfId="2730"/>
    <cellStyle name="Normal 25 2" xfId="2731"/>
    <cellStyle name="Normal 25 3" xfId="2732"/>
    <cellStyle name="Normal 25 4" xfId="2733"/>
    <cellStyle name="Normal 26" xfId="2734"/>
    <cellStyle name="Normal 26 2" xfId="2735"/>
    <cellStyle name="Normal 26 3" xfId="2736"/>
    <cellStyle name="Normal 26 4" xfId="2737"/>
    <cellStyle name="Normal 27" xfId="2738"/>
    <cellStyle name="Normal 27 2" xfId="2739"/>
    <cellStyle name="Normal 27 3" xfId="2740"/>
    <cellStyle name="Normal 27 4" xfId="2741"/>
    <cellStyle name="Normal 28" xfId="2742"/>
    <cellStyle name="Normal 28 2" xfId="2743"/>
    <cellStyle name="Normal 28 3" xfId="2744"/>
    <cellStyle name="Normal 28 4" xfId="2745"/>
    <cellStyle name="Normal 29" xfId="2746"/>
    <cellStyle name="Normal 29 2" xfId="2747"/>
    <cellStyle name="Normal 29 3" xfId="2748"/>
    <cellStyle name="Normal 29 4" xfId="2749"/>
    <cellStyle name="Normal 3" xfId="2750"/>
    <cellStyle name="Normal 3 10" xfId="2751"/>
    <cellStyle name="Normal 3 10 2" xfId="2752"/>
    <cellStyle name="Normal 3 10 2 2" xfId="2753"/>
    <cellStyle name="Normal 3 10 3" xfId="2754"/>
    <cellStyle name="Normal 3 11" xfId="2755"/>
    <cellStyle name="Normal 3 11 2" xfId="2756"/>
    <cellStyle name="Normal 3 11 2 2" xfId="2757"/>
    <cellStyle name="Normal 3 11 3" xfId="2758"/>
    <cellStyle name="Normal 3 12" xfId="2759"/>
    <cellStyle name="Normal 3 12 2" xfId="2760"/>
    <cellStyle name="Normal 3 12 2 2" xfId="2761"/>
    <cellStyle name="Normal 3 12 3" xfId="2762"/>
    <cellStyle name="Normal 3 13" xfId="2763"/>
    <cellStyle name="Normal 3 13 2" xfId="2764"/>
    <cellStyle name="Normal 3 13 2 2" xfId="2765"/>
    <cellStyle name="Normal 3 13 3" xfId="2766"/>
    <cellStyle name="Normal 3 14" xfId="2767"/>
    <cellStyle name="Normal 3 14 2" xfId="2768"/>
    <cellStyle name="Normal 3 15" xfId="2769"/>
    <cellStyle name="Normal 3 2" xfId="2770"/>
    <cellStyle name="Normal 3 2 2" xfId="2771"/>
    <cellStyle name="Normal 3 2 2 10" xfId="2772"/>
    <cellStyle name="Normal 3 2 2 2" xfId="2773"/>
    <cellStyle name="Normal 3 2 2 3" xfId="2774"/>
    <cellStyle name="Normal 3 2 2 4" xfId="2775"/>
    <cellStyle name="Normal 3 2 2 4 2" xfId="2776"/>
    <cellStyle name="Normal 3 2 2 4 2 2" xfId="2777"/>
    <cellStyle name="Normal 3 2 2 4 3" xfId="2778"/>
    <cellStyle name="Normal 3 2 2 5" xfId="2779"/>
    <cellStyle name="Normal 3 2 2 5 2" xfId="2780"/>
    <cellStyle name="Normal 3 2 2 5 2 2" xfId="2781"/>
    <cellStyle name="Normal 3 2 2 5 3" xfId="2782"/>
    <cellStyle name="Normal 3 2 2 6" xfId="2783"/>
    <cellStyle name="Normal 3 2 2 6 2" xfId="2784"/>
    <cellStyle name="Normal 3 2 2 6 2 2" xfId="2785"/>
    <cellStyle name="Normal 3 2 2 6 3" xfId="2786"/>
    <cellStyle name="Normal 3 2 2 7" xfId="2787"/>
    <cellStyle name="Normal 3 2 2 7 2" xfId="2788"/>
    <cellStyle name="Normal 3 2 2 7 2 2" xfId="2789"/>
    <cellStyle name="Normal 3 2 2 7 3" xfId="2790"/>
    <cellStyle name="Normal 3 2 2 8" xfId="2791"/>
    <cellStyle name="Normal 3 2 2 8 2" xfId="2792"/>
    <cellStyle name="Normal 3 2 2 8 2 2" xfId="2793"/>
    <cellStyle name="Normal 3 2 2 8 3" xfId="2794"/>
    <cellStyle name="Normal 3 2 2 9" xfId="2795"/>
    <cellStyle name="Normal 3 2 2 9 2" xfId="2796"/>
    <cellStyle name="Normal 3 2 3" xfId="2797"/>
    <cellStyle name="Normal 3 2 3 2" xfId="2798"/>
    <cellStyle name="Normal 3 2 3 2 2" xfId="2799"/>
    <cellStyle name="Normal 3 2 3 2 2 2" xfId="2800"/>
    <cellStyle name="Normal 3 2 3 2 3" xfId="2801"/>
    <cellStyle name="Normal 3 2 3 3" xfId="2802"/>
    <cellStyle name="Normal 3 2 3 3 2" xfId="2803"/>
    <cellStyle name="Normal 3 2 3 3 2 2" xfId="2804"/>
    <cellStyle name="Normal 3 2 3 3 3" xfId="2805"/>
    <cellStyle name="Normal 3 2 3 4" xfId="2806"/>
    <cellStyle name="Normal 3 2 3 4 2" xfId="2807"/>
    <cellStyle name="Normal 3 2 3 4 2 2" xfId="2808"/>
    <cellStyle name="Normal 3 2 3 4 3" xfId="2809"/>
    <cellStyle name="Normal 3 2 3 5" xfId="2810"/>
    <cellStyle name="Normal 3 2 3 5 2" xfId="2811"/>
    <cellStyle name="Normal 3 2 3 5 2 2" xfId="2812"/>
    <cellStyle name="Normal 3 2 3 5 3" xfId="2813"/>
    <cellStyle name="Normal 3 2 3 6" xfId="2814"/>
    <cellStyle name="Normal 3 2 3 6 2" xfId="2815"/>
    <cellStyle name="Normal 3 2 3 6 2 2" xfId="2816"/>
    <cellStyle name="Normal 3 2 3 6 3" xfId="2817"/>
    <cellStyle name="Normal 3 2 3 7" xfId="2818"/>
    <cellStyle name="Normal 3 2 3 7 2" xfId="2819"/>
    <cellStyle name="Normal 3 2 3 8" xfId="2820"/>
    <cellStyle name="Normal 3 3" xfId="2821"/>
    <cellStyle name="Normal 3 3 2" xfId="2822"/>
    <cellStyle name="Normal 3 3 2 2" xfId="2823"/>
    <cellStyle name="Normal 3 4" xfId="2824"/>
    <cellStyle name="Normal 3 4 2" xfId="2825"/>
    <cellStyle name="Normal 3 4 3" xfId="2826"/>
    <cellStyle name="Normal 3 5" xfId="2827"/>
    <cellStyle name="Normal 3 6" xfId="2828"/>
    <cellStyle name="Normal 3 7" xfId="2829"/>
    <cellStyle name="Normal 3 8" xfId="2830"/>
    <cellStyle name="Normal 3 9" xfId="2831"/>
    <cellStyle name="Normal 3 9 2" xfId="2832"/>
    <cellStyle name="Normal 3 9 2 2" xfId="2833"/>
    <cellStyle name="Normal 3 9 3" xfId="2834"/>
    <cellStyle name="Normal 3_3.10 project close-out" xfId="2835"/>
    <cellStyle name="Normal 30" xfId="2836"/>
    <cellStyle name="Normal 30 2" xfId="2837"/>
    <cellStyle name="Normal 30 3" xfId="2838"/>
    <cellStyle name="Normal 30 4" xfId="2839"/>
    <cellStyle name="Normal 30 5" xfId="2840"/>
    <cellStyle name="Normal 31" xfId="2841"/>
    <cellStyle name="Normal 31 2" xfId="2842"/>
    <cellStyle name="Normal 31 3" xfId="2843"/>
    <cellStyle name="Normal 31 4" xfId="2844"/>
    <cellStyle name="Normal 32" xfId="2845"/>
    <cellStyle name="Normal 32 2" xfId="2846"/>
    <cellStyle name="Normal 32 3" xfId="2847"/>
    <cellStyle name="Normal 32 4" xfId="2848"/>
    <cellStyle name="Normal 32 5" xfId="2849"/>
    <cellStyle name="Normal 33" xfId="2850"/>
    <cellStyle name="Normal 33 2" xfId="2851"/>
    <cellStyle name="Normal 33 3" xfId="2852"/>
    <cellStyle name="Normal 33 4" xfId="2853"/>
    <cellStyle name="Normal 33 5" xfId="2854"/>
    <cellStyle name="Normal 34" xfId="2855"/>
    <cellStyle name="Normal 34 2" xfId="2856"/>
    <cellStyle name="Normal 34 3" xfId="2857"/>
    <cellStyle name="Normal 34 4" xfId="2858"/>
    <cellStyle name="Normal 34 5" xfId="2859"/>
    <cellStyle name="Normal 35" xfId="2860"/>
    <cellStyle name="Normal 35 2" xfId="2861"/>
    <cellStyle name="Normal 35 3" xfId="2862"/>
    <cellStyle name="Normal 35 4" xfId="2863"/>
    <cellStyle name="Normal 35 5" xfId="2864"/>
    <cellStyle name="Normal 36" xfId="2865"/>
    <cellStyle name="Normal 36 2" xfId="2866"/>
    <cellStyle name="Normal 36 3" xfId="2867"/>
    <cellStyle name="Normal 36 4" xfId="2868"/>
    <cellStyle name="Normal 36 5" xfId="2869"/>
    <cellStyle name="Normal 37" xfId="2870"/>
    <cellStyle name="Normal 37 2" xfId="2871"/>
    <cellStyle name="Normal 37 3" xfId="2872"/>
    <cellStyle name="Normal 37 4" xfId="2873"/>
    <cellStyle name="Normal 37 5" xfId="2874"/>
    <cellStyle name="Normal 38" xfId="2875"/>
    <cellStyle name="Normal 38 2" xfId="2876"/>
    <cellStyle name="Normal 38 3" xfId="2877"/>
    <cellStyle name="Normal 38 4" xfId="2878"/>
    <cellStyle name="Normal 38 5" xfId="2879"/>
    <cellStyle name="Normal 39" xfId="2880"/>
    <cellStyle name="Normal 39 2" xfId="2881"/>
    <cellStyle name="Normal 39 3" xfId="2882"/>
    <cellStyle name="Normal 39 4" xfId="2883"/>
    <cellStyle name="Normal 39 5" xfId="2884"/>
    <cellStyle name="Normal 4" xfId="2885"/>
    <cellStyle name="Normal 4 2" xfId="2886"/>
    <cellStyle name="Normal 4 3" xfId="2887"/>
    <cellStyle name="Normal 4 3 2" xfId="2888"/>
    <cellStyle name="Normal 4 3 3" xfId="2889"/>
    <cellStyle name="Normal 4_3.10 project close-out" xfId="2890"/>
    <cellStyle name="Normal 40" xfId="2891"/>
    <cellStyle name="Normal 40 2" xfId="2892"/>
    <cellStyle name="Normal 40 3" xfId="2893"/>
    <cellStyle name="Normal 40 4" xfId="2894"/>
    <cellStyle name="Normal 40 5" xfId="2895"/>
    <cellStyle name="Normal 41" xfId="2896"/>
    <cellStyle name="Normal 41 2" xfId="2897"/>
    <cellStyle name="Normal 41 3" xfId="2898"/>
    <cellStyle name="Normal 41 4" xfId="2899"/>
    <cellStyle name="Normal 41 5" xfId="2900"/>
    <cellStyle name="Normal 42" xfId="2901"/>
    <cellStyle name="Normal 42 2" xfId="2902"/>
    <cellStyle name="Normal 42 3" xfId="2903"/>
    <cellStyle name="Normal 42 4" xfId="2904"/>
    <cellStyle name="Normal 42 5" xfId="2905"/>
    <cellStyle name="Normal 43" xfId="2906"/>
    <cellStyle name="Normal 43 2" xfId="2907"/>
    <cellStyle name="Normal 43 3" xfId="2908"/>
    <cellStyle name="Normal 43 4" xfId="2909"/>
    <cellStyle name="Normal 44" xfId="2910"/>
    <cellStyle name="Normal 44 2" xfId="2911"/>
    <cellStyle name="Normal 44 3" xfId="2912"/>
    <cellStyle name="Normal 44 4" xfId="2913"/>
    <cellStyle name="Normal 45" xfId="2914"/>
    <cellStyle name="Normal 45 2" xfId="2915"/>
    <cellStyle name="Normal 45 3" xfId="2916"/>
    <cellStyle name="Normal 45 4" xfId="2917"/>
    <cellStyle name="Normal 46" xfId="2918"/>
    <cellStyle name="Normal 46 2" xfId="2919"/>
    <cellStyle name="Normal 46 3" xfId="2920"/>
    <cellStyle name="Normal 46 4" xfId="2921"/>
    <cellStyle name="Normal 47" xfId="2922"/>
    <cellStyle name="Normal 47 2" xfId="2923"/>
    <cellStyle name="Normal 47 3" xfId="2924"/>
    <cellStyle name="Normal 47 4" xfId="2925"/>
    <cellStyle name="Normal 48" xfId="2926"/>
    <cellStyle name="Normal 48 2" xfId="2927"/>
    <cellStyle name="Normal 48 3" xfId="2928"/>
    <cellStyle name="Normal 48 4" xfId="2929"/>
    <cellStyle name="Normal 49" xfId="2930"/>
    <cellStyle name="Normal 49 2" xfId="2931"/>
    <cellStyle name="Normal 49 3" xfId="2932"/>
    <cellStyle name="Normal 49 4" xfId="2933"/>
    <cellStyle name="Normal 5" xfId="2934"/>
    <cellStyle name="Normal 5 2" xfId="2935"/>
    <cellStyle name="Normal 5 3" xfId="2936"/>
    <cellStyle name="Normal 5 4" xfId="2937"/>
    <cellStyle name="Normal 5_BRASIL" xfId="2938"/>
    <cellStyle name="Normal 50" xfId="2939"/>
    <cellStyle name="Normal 50 2" xfId="2940"/>
    <cellStyle name="Normal 50 3" xfId="2941"/>
    <cellStyle name="Normal 50 4" xfId="2942"/>
    <cellStyle name="Normal 51" xfId="2943"/>
    <cellStyle name="Normal 51 2" xfId="2944"/>
    <cellStyle name="Normal 51 3" xfId="2945"/>
    <cellStyle name="Normal 51 4" xfId="2946"/>
    <cellStyle name="Normal 52" xfId="2947"/>
    <cellStyle name="Normal 52 2" xfId="2948"/>
    <cellStyle name="Normal 52 3" xfId="2949"/>
    <cellStyle name="Normal 52 4" xfId="2950"/>
    <cellStyle name="Normal 53" xfId="2951"/>
    <cellStyle name="Normal 53 2" xfId="2952"/>
    <cellStyle name="Normal 53 3" xfId="2953"/>
    <cellStyle name="Normal 53 4" xfId="2954"/>
    <cellStyle name="Normal 54" xfId="2955"/>
    <cellStyle name="Normal 54 2" xfId="2956"/>
    <cellStyle name="Normal 54 3" xfId="2957"/>
    <cellStyle name="Normal 54 4" xfId="2958"/>
    <cellStyle name="Normal 55" xfId="2959"/>
    <cellStyle name="Normal 55 2" xfId="2960"/>
    <cellStyle name="Normal 55 3" xfId="2961"/>
    <cellStyle name="Normal 55 4" xfId="2962"/>
    <cellStyle name="Normal 56" xfId="2963"/>
    <cellStyle name="Normal 56 2" xfId="2964"/>
    <cellStyle name="Normal 56 3" xfId="2965"/>
    <cellStyle name="Normal 56 4" xfId="2966"/>
    <cellStyle name="Normal 57" xfId="2967"/>
    <cellStyle name="Normal 57 2" xfId="2968"/>
    <cellStyle name="Normal 57 3" xfId="2969"/>
    <cellStyle name="Normal 57 4" xfId="2970"/>
    <cellStyle name="Normal 58" xfId="2971"/>
    <cellStyle name="Normal 58 2" xfId="2972"/>
    <cellStyle name="Normal 58 3" xfId="2973"/>
    <cellStyle name="Normal 58 4" xfId="2974"/>
    <cellStyle name="Normal 59" xfId="2975"/>
    <cellStyle name="Normal 59 2" xfId="2976"/>
    <cellStyle name="Normal 59 3" xfId="2977"/>
    <cellStyle name="Normal 59 4" xfId="2978"/>
    <cellStyle name="Normal 6" xfId="2979"/>
    <cellStyle name="Normal 6 2" xfId="2980"/>
    <cellStyle name="Normal 6 2 2" xfId="2981"/>
    <cellStyle name="Normal 6 2 2 2" xfId="2982"/>
    <cellStyle name="Normal 6 3" xfId="2983"/>
    <cellStyle name="Normal 60" xfId="2984"/>
    <cellStyle name="Normal 60 2" xfId="2985"/>
    <cellStyle name="Normal 60 3" xfId="2986"/>
    <cellStyle name="Normal 60 4" xfId="2987"/>
    <cellStyle name="Normal 61" xfId="2988"/>
    <cellStyle name="Normal 61 2" xfId="2989"/>
    <cellStyle name="Normal 61 3" xfId="2990"/>
    <cellStyle name="Normal 61 4" xfId="2991"/>
    <cellStyle name="Normal 62" xfId="2992"/>
    <cellStyle name="Normal 62 2" xfId="2993"/>
    <cellStyle name="Normal 62 3" xfId="2994"/>
    <cellStyle name="Normal 62 4" xfId="2995"/>
    <cellStyle name="Normal 63" xfId="2996"/>
    <cellStyle name="Normal 63 2" xfId="2997"/>
    <cellStyle name="Normal 63 3" xfId="2998"/>
    <cellStyle name="Normal 63 4" xfId="2999"/>
    <cellStyle name="Normal 64" xfId="3000"/>
    <cellStyle name="Normal 64 2" xfId="3001"/>
    <cellStyle name="Normal 64 3" xfId="3002"/>
    <cellStyle name="Normal 64 4" xfId="3003"/>
    <cellStyle name="Normal 65" xfId="3004"/>
    <cellStyle name="Normal 65 2" xfId="3005"/>
    <cellStyle name="Normal 65 3" xfId="3006"/>
    <cellStyle name="Normal 65 4" xfId="3007"/>
    <cellStyle name="Normal 66" xfId="3008"/>
    <cellStyle name="Normal 66 2" xfId="3009"/>
    <cellStyle name="Normal 66 3" xfId="3010"/>
    <cellStyle name="Normal 66 4" xfId="3011"/>
    <cellStyle name="Normal 67" xfId="3012"/>
    <cellStyle name="Normal 67 2" xfId="3013"/>
    <cellStyle name="Normal 67 3" xfId="3014"/>
    <cellStyle name="Normal 67 4" xfId="3015"/>
    <cellStyle name="Normal 68" xfId="3016"/>
    <cellStyle name="Normal 68 2" xfId="3017"/>
    <cellStyle name="Normal 68 3" xfId="3018"/>
    <cellStyle name="Normal 68 4" xfId="3019"/>
    <cellStyle name="Normal 69" xfId="3020"/>
    <cellStyle name="Normal 69 2" xfId="3021"/>
    <cellStyle name="Normal 69 3" xfId="3022"/>
    <cellStyle name="Normal 69 4" xfId="3023"/>
    <cellStyle name="Normal 7" xfId="3024"/>
    <cellStyle name="Normal 7 2" xfId="3025"/>
    <cellStyle name="Normal 7 3" xfId="3026"/>
    <cellStyle name="Normal 70" xfId="3027"/>
    <cellStyle name="Normal 70 2" xfId="3028"/>
    <cellStyle name="Normal 70 3" xfId="3029"/>
    <cellStyle name="Normal 70 4" xfId="3030"/>
    <cellStyle name="Normal 71" xfId="3031"/>
    <cellStyle name="Normal 71 2" xfId="3032"/>
    <cellStyle name="Normal 71 3" xfId="3033"/>
    <cellStyle name="Normal 71 4" xfId="3034"/>
    <cellStyle name="Normal 72" xfId="3035"/>
    <cellStyle name="Normal 72 2" xfId="3036"/>
    <cellStyle name="Normal 72 3" xfId="3037"/>
    <cellStyle name="Normal 72 4" xfId="3038"/>
    <cellStyle name="Normal 73" xfId="3039"/>
    <cellStyle name="Normal 73 2" xfId="3040"/>
    <cellStyle name="Normal 73 3" xfId="3041"/>
    <cellStyle name="Normal 73 4" xfId="3042"/>
    <cellStyle name="Normal 74" xfId="3043"/>
    <cellStyle name="Normal 74 2" xfId="3044"/>
    <cellStyle name="Normal 74 3" xfId="3045"/>
    <cellStyle name="Normal 74 4" xfId="3046"/>
    <cellStyle name="Normal 75" xfId="3047"/>
    <cellStyle name="Normal 75 2" xfId="3048"/>
    <cellStyle name="Normal 75 3" xfId="3049"/>
    <cellStyle name="Normal 75 4" xfId="3050"/>
    <cellStyle name="Normal 76" xfId="3051"/>
    <cellStyle name="Normal 76 2" xfId="3052"/>
    <cellStyle name="Normal 76 3" xfId="3053"/>
    <cellStyle name="Normal 76 4" xfId="3054"/>
    <cellStyle name="Normal 77" xfId="3055"/>
    <cellStyle name="Normal 77 2" xfId="3056"/>
    <cellStyle name="Normal 77 3" xfId="3057"/>
    <cellStyle name="Normal 77 4" xfId="3058"/>
    <cellStyle name="Normal 78" xfId="3059"/>
    <cellStyle name="Normal 78 2" xfId="3060"/>
    <cellStyle name="Normal 78 3" xfId="3061"/>
    <cellStyle name="Normal 78 4" xfId="3062"/>
    <cellStyle name="Normal 79" xfId="3063"/>
    <cellStyle name="Normal 79 2" xfId="3064"/>
    <cellStyle name="Normal 79 2 2" xfId="3065"/>
    <cellStyle name="Normal 79 3" xfId="3066"/>
    <cellStyle name="Normal 8" xfId="3067"/>
    <cellStyle name="Normal 8 2" xfId="3068"/>
    <cellStyle name="Normal 8 3" xfId="3069"/>
    <cellStyle name="Normal 80" xfId="3070"/>
    <cellStyle name="Normal 80 2" xfId="3071"/>
    <cellStyle name="Normal 80 2 2" xfId="3072"/>
    <cellStyle name="Normal 80 3" xfId="3073"/>
    <cellStyle name="Normal 81" xfId="3074"/>
    <cellStyle name="Normal 81 2" xfId="3075"/>
    <cellStyle name="Normal 81 2 2" xfId="3076"/>
    <cellStyle name="Normal 81 3" xfId="3077"/>
    <cellStyle name="Normal 82" xfId="3078"/>
    <cellStyle name="Normal 82 2" xfId="3079"/>
    <cellStyle name="Normal 82 2 2" xfId="3080"/>
    <cellStyle name="Normal 82 3" xfId="3081"/>
    <cellStyle name="Normal 83" xfId="3082"/>
    <cellStyle name="Normal 83 2" xfId="3083"/>
    <cellStyle name="Normal 83 2 2" xfId="3084"/>
    <cellStyle name="Normal 83 3" xfId="3085"/>
    <cellStyle name="Normal 84" xfId="3086"/>
    <cellStyle name="Normal 84 2" xfId="3087"/>
    <cellStyle name="Normal 84 2 2" xfId="3088"/>
    <cellStyle name="Normal 84 3" xfId="3089"/>
    <cellStyle name="Normal 85" xfId="3090"/>
    <cellStyle name="Normal 85 2" xfId="3091"/>
    <cellStyle name="Normal 85 2 2" xfId="3092"/>
    <cellStyle name="Normal 85 3" xfId="3093"/>
    <cellStyle name="Normal 86" xfId="3094"/>
    <cellStyle name="Normal 86 2" xfId="3095"/>
    <cellStyle name="Normal 86 2 2" xfId="3096"/>
    <cellStyle name="Normal 86 3" xfId="3097"/>
    <cellStyle name="Normal 87" xfId="3098"/>
    <cellStyle name="Normal 87 2" xfId="3099"/>
    <cellStyle name="Normal 87 2 2" xfId="3100"/>
    <cellStyle name="Normal 87 3" xfId="3101"/>
    <cellStyle name="Normal 88" xfId="3102"/>
    <cellStyle name="Normal 88 2" xfId="3103"/>
    <cellStyle name="Normal 88 2 2" xfId="3104"/>
    <cellStyle name="Normal 88 3" xfId="3105"/>
    <cellStyle name="Normal 89" xfId="3106"/>
    <cellStyle name="Normal 89 2" xfId="3107"/>
    <cellStyle name="Normal 89 2 2" xfId="3108"/>
    <cellStyle name="Normal 89 3" xfId="3109"/>
    <cellStyle name="Normal 9" xfId="3110"/>
    <cellStyle name="Normal 9 2" xfId="3111"/>
    <cellStyle name="Normal 9 2 2" xfId="3112"/>
    <cellStyle name="Normal 90" xfId="3113"/>
    <cellStyle name="Normal 90 2" xfId="3114"/>
    <cellStyle name="Normal 90 2 2" xfId="3115"/>
    <cellStyle name="Normal 90 3" xfId="3116"/>
    <cellStyle name="Normal 91" xfId="3117"/>
    <cellStyle name="Normal 91 2" xfId="3118"/>
    <cellStyle name="Normal 91 2 2" xfId="3119"/>
    <cellStyle name="Normal 91 3" xfId="3120"/>
    <cellStyle name="Normal 92" xfId="3121"/>
    <cellStyle name="Normal 92 2" xfId="3122"/>
    <cellStyle name="Normal 92 2 2" xfId="3123"/>
    <cellStyle name="Normal 92 3" xfId="3124"/>
    <cellStyle name="Normal 93" xfId="3125"/>
    <cellStyle name="Normal 93 2" xfId="3126"/>
    <cellStyle name="Normal 93 2 2" xfId="3127"/>
    <cellStyle name="Normal 93 3" xfId="3128"/>
    <cellStyle name="Normal 94" xfId="3129"/>
    <cellStyle name="Normal 94 2" xfId="3130"/>
    <cellStyle name="Normal 94 2 2" xfId="3131"/>
    <cellStyle name="Normal 94 3" xfId="3132"/>
    <cellStyle name="Normal 95" xfId="3133"/>
    <cellStyle name="Normal 95 2" xfId="3134"/>
    <cellStyle name="Normal 95 2 2" xfId="3135"/>
    <cellStyle name="Normal 95 3" xfId="3136"/>
    <cellStyle name="Normal 96" xfId="3137"/>
    <cellStyle name="Normal 96 2" xfId="3138"/>
    <cellStyle name="Normal 96 2 2" xfId="3139"/>
    <cellStyle name="Normal 96 3" xfId="3140"/>
    <cellStyle name="Normal 97" xfId="3141"/>
    <cellStyle name="Normal 97 2" xfId="3142"/>
    <cellStyle name="Normal 97 2 2" xfId="3143"/>
    <cellStyle name="Normal 97 3" xfId="3144"/>
    <cellStyle name="Normal 98" xfId="3145"/>
    <cellStyle name="Normal 98 2" xfId="3146"/>
    <cellStyle name="Normal 98 2 2" xfId="3147"/>
    <cellStyle name="Normal 98 3" xfId="3148"/>
    <cellStyle name="Normal 99" xfId="3149"/>
    <cellStyle name="Normal 99 2" xfId="3150"/>
    <cellStyle name="Normal 99 2 2" xfId="3151"/>
    <cellStyle name="Normal 99 3" xfId="3152"/>
    <cellStyle name="NormalHelv" xfId="3153"/>
    <cellStyle name="Nota" xfId="3154"/>
    <cellStyle name="Note 10" xfId="3155"/>
    <cellStyle name="Note 10 2" xfId="3156"/>
    <cellStyle name="Note 2" xfId="3157"/>
    <cellStyle name="Note 2 2" xfId="3158"/>
    <cellStyle name="Note 2_N28_p2" xfId="3159"/>
    <cellStyle name="Note 3" xfId="3160"/>
    <cellStyle name="Note 4" xfId="3161"/>
    <cellStyle name="Note 4 2" xfId="3162"/>
    <cellStyle name="Note 4 3" xfId="3163"/>
    <cellStyle name="Note 4 3 2" xfId="3164"/>
    <cellStyle name="Note 5" xfId="3165"/>
    <cellStyle name="Note 5 2" xfId="3166"/>
    <cellStyle name="Note 5 3" xfId="3167"/>
    <cellStyle name="Note 5 3 2" xfId="3168"/>
    <cellStyle name="Note 6" xfId="3169"/>
    <cellStyle name="Note 6 2" xfId="3170"/>
    <cellStyle name="Note 7" xfId="3171"/>
    <cellStyle name="Note 7 2" xfId="3172"/>
    <cellStyle name="Note 8" xfId="3173"/>
    <cellStyle name="Note 8 2" xfId="3174"/>
    <cellStyle name="Note 9" xfId="3175"/>
    <cellStyle name="Note 9 2" xfId="3176"/>
    <cellStyle name="Nøytral" xfId="3177"/>
    <cellStyle name="Nr" xfId="3178"/>
    <cellStyle name="Nr 10" xfId="3179"/>
    <cellStyle name="Nr 11" xfId="3180"/>
    <cellStyle name="Nr 12" xfId="3181"/>
    <cellStyle name="Nr 13" xfId="3182"/>
    <cellStyle name="Nr 14" xfId="3183"/>
    <cellStyle name="Nr 15" xfId="3184"/>
    <cellStyle name="Nr 16" xfId="3185"/>
    <cellStyle name="Nr 17" xfId="3186"/>
    <cellStyle name="Nr 18" xfId="3187"/>
    <cellStyle name="Nr 2" xfId="3188"/>
    <cellStyle name="Nr 3" xfId="3189"/>
    <cellStyle name="Nr 4" xfId="3190"/>
    <cellStyle name="Nr 5" xfId="3191"/>
    <cellStyle name="Nr 6" xfId="3192"/>
    <cellStyle name="Nr 7" xfId="3193"/>
    <cellStyle name="Nr 8" xfId="3194"/>
    <cellStyle name="Nr 9" xfId="3195"/>
    <cellStyle name="number" xfId="3196"/>
    <cellStyle name="number 10" xfId="3197"/>
    <cellStyle name="number 11" xfId="3198"/>
    <cellStyle name="number 12" xfId="3199"/>
    <cellStyle name="number 13" xfId="3200"/>
    <cellStyle name="number 14" xfId="3201"/>
    <cellStyle name="number 15" xfId="3202"/>
    <cellStyle name="number 16" xfId="3203"/>
    <cellStyle name="number 17" xfId="3204"/>
    <cellStyle name="number 18" xfId="3205"/>
    <cellStyle name="number 2" xfId="3206"/>
    <cellStyle name="number 3" xfId="3207"/>
    <cellStyle name="number 4" xfId="3208"/>
    <cellStyle name="number 5" xfId="3209"/>
    <cellStyle name="number 6" xfId="3210"/>
    <cellStyle name="number 7" xfId="3211"/>
    <cellStyle name="number 8" xfId="3212"/>
    <cellStyle name="number 9" xfId="3213"/>
    <cellStyle name="nx" xfId="3214"/>
    <cellStyle name="nx 10" xfId="3215"/>
    <cellStyle name="nx 11" xfId="3216"/>
    <cellStyle name="nx 12" xfId="3217"/>
    <cellStyle name="nx 13" xfId="3218"/>
    <cellStyle name="nx 14" xfId="3219"/>
    <cellStyle name="nx 15" xfId="3220"/>
    <cellStyle name="nx 16" xfId="3221"/>
    <cellStyle name="nx 17" xfId="3222"/>
    <cellStyle name="nx 18" xfId="3223"/>
    <cellStyle name="nx 2" xfId="3224"/>
    <cellStyle name="nx 3" xfId="3225"/>
    <cellStyle name="nx 4" xfId="3226"/>
    <cellStyle name="nx 5" xfId="3227"/>
    <cellStyle name="nx 6" xfId="3228"/>
    <cellStyle name="nx 7" xfId="3229"/>
    <cellStyle name="nx 8" xfId="3230"/>
    <cellStyle name="nx 9" xfId="3231"/>
    <cellStyle name="Objekte" xfId="3232"/>
    <cellStyle name="Œ…‹æØ‚è [0.00]_laroux" xfId="3233"/>
    <cellStyle name="Œ…‹æØ‚è_laroux" xfId="3234"/>
    <cellStyle name="oft Excel]_x000d__x000a_Comment=open=/f ‚ðw’è‚·‚é‚ÆAƒ†[ƒU[’è‹`ŠÖ”‚ðŠÖ”“\‚è•t‚¯‚Ìˆê——‚É“o˜^‚·‚é‚±‚Æ‚ª‚Å‚«‚Ü‚·B_x000d__x000a_Maximized" xfId="3235"/>
    <cellStyle name="ºó¼Ì³¬¼¶Á´½Ó" xfId="3236"/>
    <cellStyle name="op header" xfId="3237"/>
    <cellStyle name="Output 2" xfId="3238"/>
    <cellStyle name="Output 2 2" xfId="3239"/>
    <cellStyle name="Output 2 2 2" xfId="3240"/>
    <cellStyle name="Output 2 3" xfId="3241"/>
    <cellStyle name="Output 3" xfId="3242"/>
    <cellStyle name="Output 3 2" xfId="3243"/>
    <cellStyle name="Output 4" xfId="3244"/>
    <cellStyle name="Output Amounts" xfId="3245"/>
    <cellStyle name="OUTPUT LINE ITEMS" xfId="3246"/>
    <cellStyle name="Overskrift 1" xfId="3247"/>
    <cellStyle name="Overskrift 2" xfId="3248"/>
    <cellStyle name="Overskrift 3" xfId="3249"/>
    <cellStyle name="Overskrift 4" xfId="3250"/>
    <cellStyle name="p" xfId="3251"/>
    <cellStyle name="p 10" xfId="3252"/>
    <cellStyle name="p 11" xfId="3253"/>
    <cellStyle name="p 12" xfId="3254"/>
    <cellStyle name="p 13" xfId="3255"/>
    <cellStyle name="p 14" xfId="3256"/>
    <cellStyle name="p 15" xfId="3257"/>
    <cellStyle name="p 16" xfId="3258"/>
    <cellStyle name="p 17" xfId="3259"/>
    <cellStyle name="p 18" xfId="3260"/>
    <cellStyle name="p 2" xfId="3261"/>
    <cellStyle name="p 3" xfId="3262"/>
    <cellStyle name="p 4" xfId="3263"/>
    <cellStyle name="p 5" xfId="3264"/>
    <cellStyle name="p 6" xfId="3265"/>
    <cellStyle name="p 7" xfId="3266"/>
    <cellStyle name="p 8" xfId="3267"/>
    <cellStyle name="p 9" xfId="3268"/>
    <cellStyle name="p0" xfId="3269"/>
    <cellStyle name="p0]" xfId="3270"/>
    <cellStyle name="p0] 10" xfId="3271"/>
    <cellStyle name="p0] 11" xfId="3272"/>
    <cellStyle name="p0] 12" xfId="3273"/>
    <cellStyle name="p0] 13" xfId="3274"/>
    <cellStyle name="p0] 14" xfId="3275"/>
    <cellStyle name="p0] 15" xfId="3276"/>
    <cellStyle name="p0] 16" xfId="3277"/>
    <cellStyle name="p0] 17" xfId="3278"/>
    <cellStyle name="p0] 18" xfId="3279"/>
    <cellStyle name="p0] 2" xfId="3280"/>
    <cellStyle name="p0] 3" xfId="3281"/>
    <cellStyle name="p0] 4" xfId="3282"/>
    <cellStyle name="p0] 5" xfId="3283"/>
    <cellStyle name="p0] 6" xfId="3284"/>
    <cellStyle name="p0] 7" xfId="3285"/>
    <cellStyle name="p0] 8" xfId="3286"/>
    <cellStyle name="p0] 9" xfId="3287"/>
    <cellStyle name="p1" xfId="3288"/>
    <cellStyle name="p1`" xfId="3289"/>
    <cellStyle name="p1` 10" xfId="3290"/>
    <cellStyle name="p1` 11" xfId="3291"/>
    <cellStyle name="p1` 12" xfId="3292"/>
    <cellStyle name="p1` 13" xfId="3293"/>
    <cellStyle name="p1` 14" xfId="3294"/>
    <cellStyle name="p1` 15" xfId="3295"/>
    <cellStyle name="p1` 16" xfId="3296"/>
    <cellStyle name="p1` 17" xfId="3297"/>
    <cellStyle name="p1` 18" xfId="3298"/>
    <cellStyle name="p1` 2" xfId="3299"/>
    <cellStyle name="p1` 3" xfId="3300"/>
    <cellStyle name="p1` 4" xfId="3301"/>
    <cellStyle name="p1` 5" xfId="3302"/>
    <cellStyle name="p1` 6" xfId="3303"/>
    <cellStyle name="p1` 7" xfId="3304"/>
    <cellStyle name="p1` 8" xfId="3305"/>
    <cellStyle name="p1` 9" xfId="3306"/>
    <cellStyle name="p12" xfId="3307"/>
    <cellStyle name="p12 10" xfId="3308"/>
    <cellStyle name="p12 11" xfId="3309"/>
    <cellStyle name="p12 12" xfId="3310"/>
    <cellStyle name="p12 13" xfId="3311"/>
    <cellStyle name="p12 14" xfId="3312"/>
    <cellStyle name="p12 15" xfId="3313"/>
    <cellStyle name="p12 16" xfId="3314"/>
    <cellStyle name="p12 17" xfId="3315"/>
    <cellStyle name="p12 18" xfId="3316"/>
    <cellStyle name="p12 2" xfId="3317"/>
    <cellStyle name="p12 3" xfId="3318"/>
    <cellStyle name="p12 4" xfId="3319"/>
    <cellStyle name="p12 5" xfId="3320"/>
    <cellStyle name="p12 6" xfId="3321"/>
    <cellStyle name="p12 7" xfId="3322"/>
    <cellStyle name="p12 8" xfId="3323"/>
    <cellStyle name="p12 9" xfId="3324"/>
    <cellStyle name="p1x" xfId="3325"/>
    <cellStyle name="p1x 10" xfId="3326"/>
    <cellStyle name="p1x 10 2" xfId="3327"/>
    <cellStyle name="p1x 10 3" xfId="3328"/>
    <cellStyle name="p1x 10 4" xfId="3329"/>
    <cellStyle name="p1x 11" xfId="3330"/>
    <cellStyle name="p1x 11 2" xfId="3331"/>
    <cellStyle name="p1x 11 3" xfId="3332"/>
    <cellStyle name="p1x 11 4" xfId="3333"/>
    <cellStyle name="p1x 12" xfId="3334"/>
    <cellStyle name="p1x 12 2" xfId="3335"/>
    <cellStyle name="p1x 12 3" xfId="3336"/>
    <cellStyle name="p1x 12 4" xfId="3337"/>
    <cellStyle name="p1x 13" xfId="3338"/>
    <cellStyle name="p1x 13 2" xfId="3339"/>
    <cellStyle name="p1x 13 3" xfId="3340"/>
    <cellStyle name="p1x 13 4" xfId="3341"/>
    <cellStyle name="p1x 14" xfId="3342"/>
    <cellStyle name="p1x 14 2" xfId="3343"/>
    <cellStyle name="p1x 14 3" xfId="3344"/>
    <cellStyle name="p1x 14 4" xfId="3345"/>
    <cellStyle name="p1x 15" xfId="3346"/>
    <cellStyle name="p1x 15 2" xfId="3347"/>
    <cellStyle name="p1x 15 3" xfId="3348"/>
    <cellStyle name="p1x 15 4" xfId="3349"/>
    <cellStyle name="p1x 16" xfId="3350"/>
    <cellStyle name="p1x 16 2" xfId="3351"/>
    <cellStyle name="p1x 16 3" xfId="3352"/>
    <cellStyle name="p1x 16 4" xfId="3353"/>
    <cellStyle name="p1x 17" xfId="3354"/>
    <cellStyle name="p1x 17 2" xfId="3355"/>
    <cellStyle name="p1x 17 3" xfId="3356"/>
    <cellStyle name="p1x 17 4" xfId="3357"/>
    <cellStyle name="p1x 18" xfId="3358"/>
    <cellStyle name="p1x 18 2" xfId="3359"/>
    <cellStyle name="p1x 18 3" xfId="3360"/>
    <cellStyle name="p1x 18 4" xfId="3361"/>
    <cellStyle name="p1x 19" xfId="3362"/>
    <cellStyle name="p1x 2" xfId="3363"/>
    <cellStyle name="p1x 2 2" xfId="3364"/>
    <cellStyle name="p1x 2 3" xfId="3365"/>
    <cellStyle name="p1x 2 4" xfId="3366"/>
    <cellStyle name="p1x 20" xfId="3367"/>
    <cellStyle name="p1x 21" xfId="3368"/>
    <cellStyle name="p1x 3" xfId="3369"/>
    <cellStyle name="p1x 3 2" xfId="3370"/>
    <cellStyle name="p1x 3 3" xfId="3371"/>
    <cellStyle name="p1x 3 4" xfId="3372"/>
    <cellStyle name="p1x 4" xfId="3373"/>
    <cellStyle name="p1x 4 2" xfId="3374"/>
    <cellStyle name="p1x 4 3" xfId="3375"/>
    <cellStyle name="p1x 4 4" xfId="3376"/>
    <cellStyle name="p1x 5" xfId="3377"/>
    <cellStyle name="p1x 5 2" xfId="3378"/>
    <cellStyle name="p1x 5 3" xfId="3379"/>
    <cellStyle name="p1x 5 4" xfId="3380"/>
    <cellStyle name="p1x 6" xfId="3381"/>
    <cellStyle name="p1x 6 2" xfId="3382"/>
    <cellStyle name="p1x 6 3" xfId="3383"/>
    <cellStyle name="p1x 6 4" xfId="3384"/>
    <cellStyle name="p1x 7" xfId="3385"/>
    <cellStyle name="p1x 7 2" xfId="3386"/>
    <cellStyle name="p1x 7 3" xfId="3387"/>
    <cellStyle name="p1x 7 4" xfId="3388"/>
    <cellStyle name="p1x 8" xfId="3389"/>
    <cellStyle name="p1x 8 2" xfId="3390"/>
    <cellStyle name="p1x 8 3" xfId="3391"/>
    <cellStyle name="p1x 8 4" xfId="3392"/>
    <cellStyle name="p1x 9" xfId="3393"/>
    <cellStyle name="p1x 9 2" xfId="3394"/>
    <cellStyle name="p1x 9 3" xfId="3395"/>
    <cellStyle name="p1x 9 4" xfId="3396"/>
    <cellStyle name="p2" xfId="3397"/>
    <cellStyle name="p3" xfId="3398"/>
    <cellStyle name="Page Number" xfId="3399"/>
    <cellStyle name="Pct w/ Pts" xfId="3400"/>
    <cellStyle name="Pct w/o Pts" xfId="3401"/>
    <cellStyle name="per.style" xfId="3402"/>
    <cellStyle name="Perceent" xfId="3403"/>
    <cellStyle name="Percen - Style2" xfId="3404"/>
    <cellStyle name="Percent" xfId="1" builtinId="5"/>
    <cellStyle name="Percent (0)" xfId="3405"/>
    <cellStyle name="Percent (0,0)" xfId="3406"/>
    <cellStyle name="Percent (0,0) N/A" xfId="3407"/>
    <cellStyle name="Percent (0,0) TBD" xfId="3408"/>
    <cellStyle name="Percent [1]" xfId="3409"/>
    <cellStyle name="Percent [1] 10" xfId="3410"/>
    <cellStyle name="Percent [1] 11" xfId="3411"/>
    <cellStyle name="Percent [1] 12" xfId="3412"/>
    <cellStyle name="Percent [1] 13" xfId="3413"/>
    <cellStyle name="Percent [1] 14" xfId="3414"/>
    <cellStyle name="Percent [1] 15" xfId="3415"/>
    <cellStyle name="Percent [1] 16" xfId="3416"/>
    <cellStyle name="Percent [1] 17" xfId="3417"/>
    <cellStyle name="Percent [1] 18" xfId="3418"/>
    <cellStyle name="Percent [1] 2" xfId="3419"/>
    <cellStyle name="Percent [1] 3" xfId="3420"/>
    <cellStyle name="Percent [1] 4" xfId="3421"/>
    <cellStyle name="Percent [1] 5" xfId="3422"/>
    <cellStyle name="Percent [1] 6" xfId="3423"/>
    <cellStyle name="Percent [1] 7" xfId="3424"/>
    <cellStyle name="Percent [1] 8" xfId="3425"/>
    <cellStyle name="Percent [1] 9" xfId="3426"/>
    <cellStyle name="Percent [2]" xfId="3427"/>
    <cellStyle name="Percent 10" xfId="3428"/>
    <cellStyle name="Percent 10 2" xfId="3429"/>
    <cellStyle name="Percent 11" xfId="3430"/>
    <cellStyle name="Percent 11 2" xfId="3431"/>
    <cellStyle name="Percent 12" xfId="3432"/>
    <cellStyle name="Percent 12 2" xfId="3433"/>
    <cellStyle name="Percent 13" xfId="3434"/>
    <cellStyle name="Percent 13 2" xfId="3435"/>
    <cellStyle name="Percent 14" xfId="3436"/>
    <cellStyle name="Percent 15" xfId="3437"/>
    <cellStyle name="Percent 16" xfId="3438"/>
    <cellStyle name="Percent 17" xfId="3439"/>
    <cellStyle name="Percent 18" xfId="3440"/>
    <cellStyle name="Percent 19" xfId="3441"/>
    <cellStyle name="Percent 19 2" xfId="3442"/>
    <cellStyle name="Percent 2" xfId="3443"/>
    <cellStyle name="Percent 2 10" xfId="3444"/>
    <cellStyle name="Percent 2 11" xfId="3445"/>
    <cellStyle name="Percent 2 11 2" xfId="3446"/>
    <cellStyle name="Percent 2 11 2 2" xfId="3447"/>
    <cellStyle name="Percent 2 11 3" xfId="3448"/>
    <cellStyle name="Percent 2 12" xfId="3449"/>
    <cellStyle name="Percent 2 13" xfId="3450"/>
    <cellStyle name="Percent 2 14" xfId="3451"/>
    <cellStyle name="Percent 2 2" xfId="3452"/>
    <cellStyle name="Percent 2 2 2" xfId="3453"/>
    <cellStyle name="Percent 2 2 2 2" xfId="3454"/>
    <cellStyle name="Percent 2 2 2 3" xfId="3455"/>
    <cellStyle name="Percent 2 2 2 4" xfId="3456"/>
    <cellStyle name="Percent 2 2 2 5" xfId="3457"/>
    <cellStyle name="Percent 2 2 2 6" xfId="3458"/>
    <cellStyle name="Percent 2 2 3" xfId="3459"/>
    <cellStyle name="Percent 2 2 4" xfId="3460"/>
    <cellStyle name="Percent 2 2 5" xfId="3461"/>
    <cellStyle name="Percent 2 2 6" xfId="3462"/>
    <cellStyle name="Percent 2 3" xfId="3463"/>
    <cellStyle name="Percent 2 4" xfId="3464"/>
    <cellStyle name="Percent 2 5" xfId="3465"/>
    <cellStyle name="Percent 2 6" xfId="3466"/>
    <cellStyle name="Percent 2 7" xfId="3467"/>
    <cellStyle name="Percent 2 8" xfId="3468"/>
    <cellStyle name="Percent 2 9" xfId="3469"/>
    <cellStyle name="Percent 2_ENG" xfId="3470"/>
    <cellStyle name="Percent 20" xfId="3471"/>
    <cellStyle name="Percent 20 2" xfId="3472"/>
    <cellStyle name="Percent 20 3" xfId="3473"/>
    <cellStyle name="Percent 21" xfId="3474"/>
    <cellStyle name="Percent 22" xfId="3475"/>
    <cellStyle name="Percent 23" xfId="3476"/>
    <cellStyle name="Percent 24" xfId="3477"/>
    <cellStyle name="Percent 25" xfId="3478"/>
    <cellStyle name="Percent 26" xfId="3479"/>
    <cellStyle name="Percent 26 2" xfId="3480"/>
    <cellStyle name="Percent 27" xfId="3481"/>
    <cellStyle name="Percent 27 2" xfId="3482"/>
    <cellStyle name="Percent 28" xfId="3483"/>
    <cellStyle name="Percent 28 2" xfId="3484"/>
    <cellStyle name="Percent 29" xfId="3485"/>
    <cellStyle name="Percent 29 2" xfId="3486"/>
    <cellStyle name="Percent 3" xfId="3487"/>
    <cellStyle name="Percent 3 10" xfId="3488"/>
    <cellStyle name="Percent 3 11" xfId="3489"/>
    <cellStyle name="Percent 3 12" xfId="3490"/>
    <cellStyle name="Percent 3 13" xfId="3491"/>
    <cellStyle name="Percent 3 14" xfId="3492"/>
    <cellStyle name="Percent 3 2" xfId="3493"/>
    <cellStyle name="Percent 3 3" xfId="3494"/>
    <cellStyle name="Percent 3 4" xfId="3495"/>
    <cellStyle name="Percent 3 5" xfId="3496"/>
    <cellStyle name="Percent 3 6" xfId="3497"/>
    <cellStyle name="Percent 3 7" xfId="3498"/>
    <cellStyle name="Percent 3 8" xfId="3499"/>
    <cellStyle name="Percent 3 9" xfId="3500"/>
    <cellStyle name="Percent 30" xfId="3501"/>
    <cellStyle name="Percent 30 2" xfId="3502"/>
    <cellStyle name="Percent 31" xfId="3503"/>
    <cellStyle name="Percent 31 2" xfId="3504"/>
    <cellStyle name="Percent 32" xfId="3505"/>
    <cellStyle name="Percent 32 2" xfId="3506"/>
    <cellStyle name="Percent 33" xfId="3507"/>
    <cellStyle name="Percent 33 2" xfId="3508"/>
    <cellStyle name="Percent 34" xfId="3509"/>
    <cellStyle name="Percent 35" xfId="3510"/>
    <cellStyle name="Percent 36" xfId="3511"/>
    <cellStyle name="Percent 4" xfId="3512"/>
    <cellStyle name="Percent 4 10" xfId="3513"/>
    <cellStyle name="Percent 4 11" xfId="3514"/>
    <cellStyle name="Percent 4 12" xfId="3515"/>
    <cellStyle name="Percent 4 13" xfId="3516"/>
    <cellStyle name="Percent 4 14" xfId="3517"/>
    <cellStyle name="Percent 4 2" xfId="3518"/>
    <cellStyle name="Percent 4 3" xfId="3519"/>
    <cellStyle name="Percent 4 4" xfId="3520"/>
    <cellStyle name="Percent 4 5" xfId="3521"/>
    <cellStyle name="Percent 4 6" xfId="3522"/>
    <cellStyle name="Percent 4 7" xfId="3523"/>
    <cellStyle name="Percent 4 8" xfId="3524"/>
    <cellStyle name="Percent 4 9" xfId="3525"/>
    <cellStyle name="Percent 5" xfId="3526"/>
    <cellStyle name="Percent 5 10" xfId="3527"/>
    <cellStyle name="Percent 5 11" xfId="3528"/>
    <cellStyle name="Percent 5 12" xfId="3529"/>
    <cellStyle name="Percent 5 13" xfId="3530"/>
    <cellStyle name="Percent 5 14" xfId="3531"/>
    <cellStyle name="Percent 5 2" xfId="3532"/>
    <cellStyle name="Percent 5 3" xfId="3533"/>
    <cellStyle name="Percent 5 4" xfId="3534"/>
    <cellStyle name="Percent 5 5" xfId="3535"/>
    <cellStyle name="Percent 5 6" xfId="3536"/>
    <cellStyle name="Percent 5 7" xfId="3537"/>
    <cellStyle name="Percent 5 8" xfId="3538"/>
    <cellStyle name="Percent 5 9" xfId="3539"/>
    <cellStyle name="Percent 6" xfId="3540"/>
    <cellStyle name="Percent 6 2" xfId="3541"/>
    <cellStyle name="Percent 7" xfId="3542"/>
    <cellStyle name="Percent 7 2" xfId="3543"/>
    <cellStyle name="Percent 8" xfId="3544"/>
    <cellStyle name="Percent 8 2" xfId="3545"/>
    <cellStyle name="Percent 9" xfId="3546"/>
    <cellStyle name="Percent 9 2" xfId="3547"/>
    <cellStyle name="Percent w/o%" xfId="3548"/>
    <cellStyle name="Percent%" xfId="3549"/>
    <cellStyle name="Percentage" xfId="3550"/>
    <cellStyle name="Planjahr" xfId="3551"/>
    <cellStyle name="po1" xfId="3552"/>
    <cellStyle name="Porcentaje" xfId="3553"/>
    <cellStyle name="pp" xfId="3554"/>
    <cellStyle name="pp 10" xfId="3555"/>
    <cellStyle name="pp 11" xfId="3556"/>
    <cellStyle name="pp 12" xfId="3557"/>
    <cellStyle name="pp 13" xfId="3558"/>
    <cellStyle name="pp 14" xfId="3559"/>
    <cellStyle name="pp 15" xfId="3560"/>
    <cellStyle name="pp 16" xfId="3561"/>
    <cellStyle name="pp 17" xfId="3562"/>
    <cellStyle name="pp 18" xfId="3563"/>
    <cellStyle name="pp 2" xfId="3564"/>
    <cellStyle name="pp 3" xfId="3565"/>
    <cellStyle name="pp 4" xfId="3566"/>
    <cellStyle name="pp 5" xfId="3567"/>
    <cellStyle name="pp 6" xfId="3568"/>
    <cellStyle name="pp 7" xfId="3569"/>
    <cellStyle name="pp 8" xfId="3570"/>
    <cellStyle name="pp 9" xfId="3571"/>
    <cellStyle name="pp1" xfId="3572"/>
    <cellStyle name="pp1 10" xfId="3573"/>
    <cellStyle name="pp1 11" xfId="3574"/>
    <cellStyle name="pp1 12" xfId="3575"/>
    <cellStyle name="pp1 13" xfId="3576"/>
    <cellStyle name="pp1 14" xfId="3577"/>
    <cellStyle name="pp1 15" xfId="3578"/>
    <cellStyle name="pp1 16" xfId="3579"/>
    <cellStyle name="pp1 17" xfId="3580"/>
    <cellStyle name="pp1 18" xfId="3581"/>
    <cellStyle name="pp1 2" xfId="3582"/>
    <cellStyle name="pp1 3" xfId="3583"/>
    <cellStyle name="pp1 4" xfId="3584"/>
    <cellStyle name="pp1 5" xfId="3585"/>
    <cellStyle name="pp1 6" xfId="3586"/>
    <cellStyle name="pp1 7" xfId="3587"/>
    <cellStyle name="pp1 8" xfId="3588"/>
    <cellStyle name="pp1 9" xfId="3589"/>
    <cellStyle name="Prefilled" xfId="3590"/>
    <cellStyle name="Prefilled 10" xfId="3591"/>
    <cellStyle name="Prefilled 11" xfId="3592"/>
    <cellStyle name="Prefilled 12" xfId="3593"/>
    <cellStyle name="Prefilled 13" xfId="3594"/>
    <cellStyle name="Prefilled 14" xfId="3595"/>
    <cellStyle name="Prefilled 15" xfId="3596"/>
    <cellStyle name="Prefilled 16" xfId="3597"/>
    <cellStyle name="Prefilled 17" xfId="3598"/>
    <cellStyle name="Prefilled 18" xfId="3599"/>
    <cellStyle name="Prefilled 2" xfId="3600"/>
    <cellStyle name="Prefilled 3" xfId="3601"/>
    <cellStyle name="Prefilled 4" xfId="3602"/>
    <cellStyle name="Prefilled 5" xfId="3603"/>
    <cellStyle name="Prefilled 6" xfId="3604"/>
    <cellStyle name="Prefilled 7" xfId="3605"/>
    <cellStyle name="Prefilled 8" xfId="3606"/>
    <cellStyle name="Prefilled 9" xfId="3607"/>
    <cellStyle name="pricing" xfId="3608"/>
    <cellStyle name="Private" xfId="3609"/>
    <cellStyle name="Private 10" xfId="3610"/>
    <cellStyle name="Private 11" xfId="3611"/>
    <cellStyle name="Private 12" xfId="3612"/>
    <cellStyle name="Private 13" xfId="3613"/>
    <cellStyle name="Private 14" xfId="3614"/>
    <cellStyle name="Private 15" xfId="3615"/>
    <cellStyle name="Private 16" xfId="3616"/>
    <cellStyle name="Private 17" xfId="3617"/>
    <cellStyle name="Private 18" xfId="3618"/>
    <cellStyle name="Private 2" xfId="3619"/>
    <cellStyle name="Private 3" xfId="3620"/>
    <cellStyle name="Private 4" xfId="3621"/>
    <cellStyle name="Private 5" xfId="3622"/>
    <cellStyle name="Private 6" xfId="3623"/>
    <cellStyle name="Private 7" xfId="3624"/>
    <cellStyle name="Private 8" xfId="3625"/>
    <cellStyle name="Private 9" xfId="3626"/>
    <cellStyle name="Private1" xfId="3627"/>
    <cellStyle name="Procent 0" xfId="3628"/>
    <cellStyle name="Procent_Growth and Penetration" xfId="3629"/>
    <cellStyle name="Prosent 2" xfId="3630"/>
    <cellStyle name="PSChar" xfId="3631"/>
    <cellStyle name="PSDate" xfId="3632"/>
    <cellStyle name="PSDec" xfId="3633"/>
    <cellStyle name="PSHeading" xfId="3634"/>
    <cellStyle name="PSHeading 10" xfId="3635"/>
    <cellStyle name="PSHeading 11" xfId="3636"/>
    <cellStyle name="PSHeading 12" xfId="3637"/>
    <cellStyle name="PSHeading 13" xfId="3638"/>
    <cellStyle name="PSHeading 14" xfId="3639"/>
    <cellStyle name="PSHeading 15" xfId="3640"/>
    <cellStyle name="PSHeading 16" xfId="3641"/>
    <cellStyle name="PSHeading 17" xfId="3642"/>
    <cellStyle name="PSHeading 18" xfId="3643"/>
    <cellStyle name="PSHeading 2" xfId="3644"/>
    <cellStyle name="PSHeading 3" xfId="3645"/>
    <cellStyle name="PSHeading 4" xfId="3646"/>
    <cellStyle name="PSHeading 5" xfId="3647"/>
    <cellStyle name="PSHeading 6" xfId="3648"/>
    <cellStyle name="PSHeading 7" xfId="3649"/>
    <cellStyle name="PSHeading 8" xfId="3650"/>
    <cellStyle name="PSHeading 9" xfId="3651"/>
    <cellStyle name="PSInt" xfId="3652"/>
    <cellStyle name="PSSpacer" xfId="3653"/>
    <cellStyle name="Punktzahl" xfId="3654"/>
    <cellStyle name="Punto" xfId="3655"/>
    <cellStyle name="Punto0" xfId="3656"/>
    <cellStyle name="Punto0 - Style1" xfId="3657"/>
    <cellStyle name="pwstyle" xfId="3658"/>
    <cellStyle name="pwstyle 10" xfId="3659"/>
    <cellStyle name="pwstyle 11" xfId="3660"/>
    <cellStyle name="pwstyle 12" xfId="3661"/>
    <cellStyle name="pwstyle 13" xfId="3662"/>
    <cellStyle name="pwstyle 14" xfId="3663"/>
    <cellStyle name="pwstyle 15" xfId="3664"/>
    <cellStyle name="pwstyle 16" xfId="3665"/>
    <cellStyle name="pwstyle 17" xfId="3666"/>
    <cellStyle name="pwstyle 18" xfId="3667"/>
    <cellStyle name="pwstyle 2" xfId="3668"/>
    <cellStyle name="pwstyle 3" xfId="3669"/>
    <cellStyle name="pwstyle 4" xfId="3670"/>
    <cellStyle name="pwstyle 5" xfId="3671"/>
    <cellStyle name="pwstyle 6" xfId="3672"/>
    <cellStyle name="pwstyle 7" xfId="3673"/>
    <cellStyle name="pwstyle 8" xfId="3674"/>
    <cellStyle name="pwstyle 9" xfId="3675"/>
    <cellStyle name="q1" xfId="3676"/>
    <cellStyle name="q2" xfId="3677"/>
    <cellStyle name="q3" xfId="3678"/>
    <cellStyle name="q4" xfId="3679"/>
    <cellStyle name="regstoresfromspecstores" xfId="3680"/>
    <cellStyle name="RevList" xfId="3681"/>
    <cellStyle name="s]_x000d__x000a_spooler=yes_x000d__x000a_load=_x000d__x000a_run=d:\secrets2\plugin\plugin.exe_x000d__x000a_Beep=yes_x000d__x000a_NullPort=None_x000d__x000a_BorderWidth=3_x000d__x000a_CursorBlinkRate=530_x000d_" xfId="3682"/>
    <cellStyle name="s]_x000d__x000a_spooler=yes_x000d__x000a_load=_x000d__x000a_run=d:\secrets2\plugin\plugin.exe_x000d__x000a_Beep=yes_x000d__x000a_NullPort=None_x000d__x000a_BorderWidth=3_x000d__x000a_CursorBlinkRate=530_x000d_ 10" xfId="3683"/>
    <cellStyle name="s]_x000d__x000a_spooler=yes_x000d__x000a_load=_x000d__x000a_run=d:\secrets2\plugin\plugin.exe_x000d__x000a_Beep=yes_x000d__x000a_NullPort=None_x000d__x000a_BorderWidth=3_x000d__x000a_CursorBlinkRate=530_x000d_ 11" xfId="3684"/>
    <cellStyle name="s]_x000d__x000a_spooler=yes_x000d__x000a_load=_x000d__x000a_run=d:\secrets2\plugin\plugin.exe_x000d__x000a_Beep=yes_x000d__x000a_NullPort=None_x000d__x000a_BorderWidth=3_x000d__x000a_CursorBlinkRate=530_x000d_ 12" xfId="3685"/>
    <cellStyle name="s]_x000d__x000a_spooler=yes_x000d__x000a_load=_x000d__x000a_run=d:\secrets2\plugin\plugin.exe_x000d__x000a_Beep=yes_x000d__x000a_NullPort=None_x000d__x000a_BorderWidth=3_x000d__x000a_CursorBlinkRate=530_x000d_ 13" xfId="3686"/>
    <cellStyle name="s]_x000d__x000a_spooler=yes_x000d__x000a_load=_x000d__x000a_run=d:\secrets2\plugin\plugin.exe_x000d__x000a_Beep=yes_x000d__x000a_NullPort=None_x000d__x000a_BorderWidth=3_x000d__x000a_CursorBlinkRate=530_x000d_ 14" xfId="3687"/>
    <cellStyle name="s]_x000d__x000a_spooler=yes_x000d__x000a_load=_x000d__x000a_run=d:\secrets2\plugin\plugin.exe_x000d__x000a_Beep=yes_x000d__x000a_NullPort=None_x000d__x000a_BorderWidth=3_x000d__x000a_CursorBlinkRate=530_x000d_ 15" xfId="3688"/>
    <cellStyle name="s]_x000d__x000a_spooler=yes_x000d__x000a_load=_x000d__x000a_run=d:\secrets2\plugin\plugin.exe_x000d__x000a_Beep=yes_x000d__x000a_NullPort=None_x000d__x000a_BorderWidth=3_x000d__x000a_CursorBlinkRate=530_x000d_ 16" xfId="3689"/>
    <cellStyle name="s]_x000d__x000a_spooler=yes_x000d__x000a_load=_x000d__x000a_run=d:\secrets2\plugin\plugin.exe_x000d__x000a_Beep=yes_x000d__x000a_NullPort=None_x000d__x000a_BorderWidth=3_x000d__x000a_CursorBlinkRate=530_x000d_ 17" xfId="3690"/>
    <cellStyle name="s]_x000d__x000a_spooler=yes_x000d__x000a_load=_x000d__x000a_run=d:\secrets2\plugin\plugin.exe_x000d__x000a_Beep=yes_x000d__x000a_NullPort=None_x000d__x000a_BorderWidth=3_x000d__x000a_CursorBlinkRate=530_x000d_ 18" xfId="3691"/>
    <cellStyle name="s]_x000d__x000a_spooler=yes_x000d__x000a_load=_x000d__x000a_run=d:\secrets2\plugin\plugin.exe_x000d__x000a_Beep=yes_x000d__x000a_NullPort=None_x000d__x000a_BorderWidth=3_x000d__x000a_CursorBlinkRate=530_x000d_ 2" xfId="3692"/>
    <cellStyle name="s]_x000d__x000a_spooler=yes_x000d__x000a_load=_x000d__x000a_run=d:\secrets2\plugin\plugin.exe_x000d__x000a_Beep=yes_x000d__x000a_NullPort=None_x000d__x000a_BorderWidth=3_x000d__x000a_CursorBlinkRate=530_x000d_ 3" xfId="3693"/>
    <cellStyle name="s]_x000d__x000a_spooler=yes_x000d__x000a_load=_x000d__x000a_run=d:\secrets2\plugin\plugin.exe_x000d__x000a_Beep=yes_x000d__x000a_NullPort=None_x000d__x000a_BorderWidth=3_x000d__x000a_CursorBlinkRate=530_x000d_ 4" xfId="3694"/>
    <cellStyle name="s]_x000d__x000a_spooler=yes_x000d__x000a_load=_x000d__x000a_run=d:\secrets2\plugin\plugin.exe_x000d__x000a_Beep=yes_x000d__x000a_NullPort=None_x000d__x000a_BorderWidth=3_x000d__x000a_CursorBlinkRate=530_x000d_ 5" xfId="3695"/>
    <cellStyle name="s]_x000d__x000a_spooler=yes_x000d__x000a_load=_x000d__x000a_run=d:\secrets2\plugin\plugin.exe_x000d__x000a_Beep=yes_x000d__x000a_NullPort=None_x000d__x000a_BorderWidth=3_x000d__x000a_CursorBlinkRate=530_x000d_ 6" xfId="3696"/>
    <cellStyle name="s]_x000d__x000a_spooler=yes_x000d__x000a_load=_x000d__x000a_run=d:\secrets2\plugin\plugin.exe_x000d__x000a_Beep=yes_x000d__x000a_NullPort=None_x000d__x000a_BorderWidth=3_x000d__x000a_CursorBlinkRate=530_x000d_ 7" xfId="3697"/>
    <cellStyle name="s]_x000d__x000a_spooler=yes_x000d__x000a_load=_x000d__x000a_run=d:\secrets2\plugin\plugin.exe_x000d__x000a_Beep=yes_x000d__x000a_NullPort=None_x000d__x000a_BorderWidth=3_x000d__x000a_CursorBlinkRate=530_x000d_ 8" xfId="3698"/>
    <cellStyle name="s]_x000d__x000a_spooler=yes_x000d__x000a_load=_x000d__x000a_run=d:\secrets2\plugin\plugin.exe_x000d__x000a_Beep=yes_x000d__x000a_NullPort=None_x000d__x000a_BorderWidth=3_x000d__x000a_CursorBlinkRate=530_x000d_ 9" xfId="3699"/>
    <cellStyle name="Saída" xfId="3700"/>
    <cellStyle name="SAPBEXaggData" xfId="3701"/>
    <cellStyle name="SAPBEXaggDataEmph" xfId="3702"/>
    <cellStyle name="SAPBEXaggExc1" xfId="3703"/>
    <cellStyle name="SAPBEXaggExc1Emph" xfId="3704"/>
    <cellStyle name="SAPBEXaggExc2" xfId="3705"/>
    <cellStyle name="SAPBEXaggExc2Emph" xfId="3706"/>
    <cellStyle name="SAPBEXaggItem" xfId="3707"/>
    <cellStyle name="SAPBEXaggItemX" xfId="3708"/>
    <cellStyle name="SAPBEXchaText" xfId="3709"/>
    <cellStyle name="SAPBEXchaText 2" xfId="3710"/>
    <cellStyle name="SAPBEXexcBad" xfId="3711"/>
    <cellStyle name="SAPBEXexcBad7" xfId="3712"/>
    <cellStyle name="SAPBEXexcBad8" xfId="3713"/>
    <cellStyle name="SAPBEXexcBad9" xfId="3714"/>
    <cellStyle name="SAPBEXexcCritical" xfId="3715"/>
    <cellStyle name="SAPBEXexcCritical 10" xfId="3716"/>
    <cellStyle name="SAPBEXexcCritical 11" xfId="3717"/>
    <cellStyle name="SAPBEXexcCritical 12" xfId="3718"/>
    <cellStyle name="SAPBEXexcCritical 13" xfId="3719"/>
    <cellStyle name="SAPBEXexcCritical 14" xfId="3720"/>
    <cellStyle name="SAPBEXexcCritical 15" xfId="3721"/>
    <cellStyle name="SAPBEXexcCritical 16" xfId="3722"/>
    <cellStyle name="SAPBEXexcCritical 17" xfId="3723"/>
    <cellStyle name="SAPBEXexcCritical 18" xfId="3724"/>
    <cellStyle name="SAPBEXexcCritical 2" xfId="3725"/>
    <cellStyle name="SAPBEXexcCritical 3" xfId="3726"/>
    <cellStyle name="SAPBEXexcCritical 4" xfId="3727"/>
    <cellStyle name="SAPBEXexcCritical 5" xfId="3728"/>
    <cellStyle name="SAPBEXexcCritical 6" xfId="3729"/>
    <cellStyle name="SAPBEXexcCritical 7" xfId="3730"/>
    <cellStyle name="SAPBEXexcCritical 8" xfId="3731"/>
    <cellStyle name="SAPBEXexcCritical 9" xfId="3732"/>
    <cellStyle name="SAPBEXexcCritical4" xfId="3733"/>
    <cellStyle name="SAPBEXexcCritical5" xfId="3734"/>
    <cellStyle name="SAPBEXexcCritical6" xfId="3735"/>
    <cellStyle name="SAPBEXexcGood" xfId="3736"/>
    <cellStyle name="SAPBEXexcGood1" xfId="3737"/>
    <cellStyle name="SAPBEXexcGood2" xfId="3738"/>
    <cellStyle name="SAPBEXexcGood3" xfId="3739"/>
    <cellStyle name="SAPBEXexcVeryBad" xfId="3740"/>
    <cellStyle name="SAPBEXfilterDrill" xfId="3741"/>
    <cellStyle name="SAPBEXfilterItem" xfId="3742"/>
    <cellStyle name="SAPBEXfilterText" xfId="3743"/>
    <cellStyle name="SAPBEXformats" xfId="3744"/>
    <cellStyle name="SAPBEXheaderData" xfId="3745"/>
    <cellStyle name="SAPBEXheaderItem" xfId="3746"/>
    <cellStyle name="SAPBEXheaderText" xfId="3747"/>
    <cellStyle name="SAPBEXHLevel0" xfId="3748"/>
    <cellStyle name="SAPBEXHLevel0X" xfId="3749"/>
    <cellStyle name="SAPBEXHLevel1" xfId="3750"/>
    <cellStyle name="SAPBEXHLevel1X" xfId="3751"/>
    <cellStyle name="SAPBEXHLevel2" xfId="3752"/>
    <cellStyle name="SAPBEXHLevel2X" xfId="3753"/>
    <cellStyle name="SAPBEXHLevel3" xfId="3754"/>
    <cellStyle name="SAPBEXHLevel3X" xfId="3755"/>
    <cellStyle name="SAPBEXresData" xfId="3756"/>
    <cellStyle name="SAPBEXresDataEmph" xfId="3757"/>
    <cellStyle name="SAPBEXresExc1" xfId="3758"/>
    <cellStyle name="SAPBEXresExc1Emph" xfId="3759"/>
    <cellStyle name="SAPBEXresExc2" xfId="3760"/>
    <cellStyle name="SAPBEXresExc2Emph" xfId="3761"/>
    <cellStyle name="SAPBEXresItem" xfId="3762"/>
    <cellStyle name="SAPBEXresItemX" xfId="3763"/>
    <cellStyle name="SAPBEXstdData" xfId="3764"/>
    <cellStyle name="SAPBEXstdData 2" xfId="3765"/>
    <cellStyle name="SAPBEXstdDataEmph" xfId="3766"/>
    <cellStyle name="SAPBEXstdExc1" xfId="3767"/>
    <cellStyle name="SAPBEXstdExc1Emph" xfId="3768"/>
    <cellStyle name="SAPBEXstdExc2" xfId="3769"/>
    <cellStyle name="SAPBEXstdExc2Emph" xfId="3770"/>
    <cellStyle name="SAPBEXstdItem" xfId="3771"/>
    <cellStyle name="SAPBEXstdItem 2" xfId="3772"/>
    <cellStyle name="SAPBEXstdItemX" xfId="3773"/>
    <cellStyle name="SAPBEXsubData" xfId="3774"/>
    <cellStyle name="SAPBEXsubDataEmph" xfId="3775"/>
    <cellStyle name="SAPBEXsubExc1" xfId="3776"/>
    <cellStyle name="SAPBEXsubExc1Emph" xfId="3777"/>
    <cellStyle name="SAPBEXsubExc2" xfId="3778"/>
    <cellStyle name="SAPBEXsubExc2Emph" xfId="3779"/>
    <cellStyle name="SAPBEXsubItem" xfId="3780"/>
    <cellStyle name="SAPBEXtitle" xfId="3781"/>
    <cellStyle name="SAPBEXtitle 2" xfId="3782"/>
    <cellStyle name="SAPBEXundefined" xfId="3783"/>
    <cellStyle name="Separador de milhares_KOPG SUMMARY SPREADSHEET" xfId="3784"/>
    <cellStyle name="SHADEDSTORES" xfId="3785"/>
    <cellStyle name="SingleLineAcctgn" xfId="3786"/>
    <cellStyle name="SingleLinePercent" xfId="3787"/>
    <cellStyle name="Smart General" xfId="3788"/>
    <cellStyle name="Smart General 2" xfId="3789"/>
    <cellStyle name="Smart Highlight" xfId="3790"/>
    <cellStyle name="Smart Highlight 2" xfId="3791"/>
    <cellStyle name="Smart Subtitle 1" xfId="3792"/>
    <cellStyle name="Smart Subtitle 1 2" xfId="3793"/>
    <cellStyle name="Smart Subtitle 1 3" xfId="3794"/>
    <cellStyle name="Smart Subtitle 2" xfId="3795"/>
    <cellStyle name="Smart Subtitle 2 2" xfId="3796"/>
    <cellStyle name="Smart Subtitle 2 3" xfId="3797"/>
    <cellStyle name="Smart Subtotal" xfId="3798"/>
    <cellStyle name="Smart Subtotal 2" xfId="3799"/>
    <cellStyle name="Smart Title" xfId="3800"/>
    <cellStyle name="Smart Title 2" xfId="3801"/>
    <cellStyle name="Smart Title 3" xfId="3802"/>
    <cellStyle name="Smart Total" xfId="3803"/>
    <cellStyle name="Smart Total 2" xfId="3804"/>
    <cellStyle name="součet" xfId="3805"/>
    <cellStyle name="Sous-Total" xfId="3806"/>
    <cellStyle name="Sous-Total 10" xfId="3807"/>
    <cellStyle name="Sous-Total 11" xfId="3808"/>
    <cellStyle name="Sous-Total 12" xfId="3809"/>
    <cellStyle name="Sous-Total 13" xfId="3810"/>
    <cellStyle name="Sous-Total 14" xfId="3811"/>
    <cellStyle name="Sous-Total 15" xfId="3812"/>
    <cellStyle name="Sous-Total 16" xfId="3813"/>
    <cellStyle name="Sous-Total 17" xfId="3814"/>
    <cellStyle name="Sous-Total 18" xfId="3815"/>
    <cellStyle name="Sous-Total 2" xfId="3816"/>
    <cellStyle name="Sous-Total 3" xfId="3817"/>
    <cellStyle name="Sous-Total 4" xfId="3818"/>
    <cellStyle name="Sous-Total 5" xfId="3819"/>
    <cellStyle name="Sous-Total 6" xfId="3820"/>
    <cellStyle name="Sous-Total 7" xfId="3821"/>
    <cellStyle name="Sous-Total 8" xfId="3822"/>
    <cellStyle name="Sous-Total 9" xfId="3823"/>
    <cellStyle name="Spaltenkopf" xfId="3824"/>
    <cellStyle name="Spaltenüberschriften" xfId="3825"/>
    <cellStyle name="Spaltenüberschriften 10" xfId="3826"/>
    <cellStyle name="Spaltenüberschriften 11" xfId="3827"/>
    <cellStyle name="Spaltenüberschriften 12" xfId="3828"/>
    <cellStyle name="Spaltenüberschriften 13" xfId="3829"/>
    <cellStyle name="Spaltenüberschriften 14" xfId="3830"/>
    <cellStyle name="Spaltenüberschriften 15" xfId="3831"/>
    <cellStyle name="Spaltenüberschriften 16" xfId="3832"/>
    <cellStyle name="Spaltenüberschriften 17" xfId="3833"/>
    <cellStyle name="Spaltenüberschriften 18" xfId="3834"/>
    <cellStyle name="Spaltenüberschriften 2" xfId="3835"/>
    <cellStyle name="Spaltenüberschriften 3" xfId="3836"/>
    <cellStyle name="Spaltenüberschriften 4" xfId="3837"/>
    <cellStyle name="Spaltenüberschriften 5" xfId="3838"/>
    <cellStyle name="Spaltenüberschriften 6" xfId="3839"/>
    <cellStyle name="Spaltenüberschriften 7" xfId="3840"/>
    <cellStyle name="Spaltenüberschriften 8" xfId="3841"/>
    <cellStyle name="Spaltenüberschriften 9" xfId="3842"/>
    <cellStyle name="specstores" xfId="3843"/>
    <cellStyle name="Standard" xfId="3844"/>
    <cellStyle name="Stil 1" xfId="3845"/>
    <cellStyle name="Stil 2" xfId="3846"/>
    <cellStyle name="Style 1" xfId="3847"/>
    <cellStyle name="Style 1 2" xfId="3848"/>
    <cellStyle name="Style 1 3" xfId="3849"/>
    <cellStyle name="Style 1 4" xfId="3850"/>
    <cellStyle name="Style 1 5" xfId="3851"/>
    <cellStyle name="Style 1_Book1 (2)" xfId="3852"/>
    <cellStyle name="Style 2" xfId="3853"/>
    <cellStyle name="Style 2 10" xfId="3854"/>
    <cellStyle name="Style 2 11" xfId="3855"/>
    <cellStyle name="Style 2 12" xfId="3856"/>
    <cellStyle name="Style 2 13" xfId="3857"/>
    <cellStyle name="Style 2 14" xfId="3858"/>
    <cellStyle name="Style 2 15" xfId="3859"/>
    <cellStyle name="Style 2 16" xfId="3860"/>
    <cellStyle name="Style 2 17" xfId="3861"/>
    <cellStyle name="Style 2 18" xfId="3862"/>
    <cellStyle name="Style 2 19" xfId="3863"/>
    <cellStyle name="Style 2 2" xfId="3864"/>
    <cellStyle name="Style 2 3" xfId="3865"/>
    <cellStyle name="Style 2 4" xfId="3866"/>
    <cellStyle name="Style 2 5" xfId="3867"/>
    <cellStyle name="Style 2 6" xfId="3868"/>
    <cellStyle name="Style 2 7" xfId="3869"/>
    <cellStyle name="Style 2 8" xfId="3870"/>
    <cellStyle name="Style 2 9" xfId="3871"/>
    <cellStyle name="Style 3" xfId="3872"/>
    <cellStyle name="Style 3 10" xfId="3873"/>
    <cellStyle name="Style 3 11" xfId="3874"/>
    <cellStyle name="Style 3 12" xfId="3875"/>
    <cellStyle name="Style 3 13" xfId="3876"/>
    <cellStyle name="Style 3 14" xfId="3877"/>
    <cellStyle name="Style 3 15" xfId="3878"/>
    <cellStyle name="Style 3 16" xfId="3879"/>
    <cellStyle name="Style 3 17" xfId="3880"/>
    <cellStyle name="Style 3 18" xfId="3881"/>
    <cellStyle name="Style 3 2" xfId="3882"/>
    <cellStyle name="Style 3 3" xfId="3883"/>
    <cellStyle name="Style 3 4" xfId="3884"/>
    <cellStyle name="Style 3 5" xfId="3885"/>
    <cellStyle name="Style 3 6" xfId="3886"/>
    <cellStyle name="Style 3 7" xfId="3887"/>
    <cellStyle name="Style 3 8" xfId="3888"/>
    <cellStyle name="Style 3 9" xfId="3889"/>
    <cellStyle name="Subkriterien" xfId="3890"/>
    <cellStyle name="Subtotal" xfId="3891"/>
    <cellStyle name="Summary" xfId="3892"/>
    <cellStyle name="Summary 10" xfId="3893"/>
    <cellStyle name="Summary 11" xfId="3894"/>
    <cellStyle name="Summary 12" xfId="3895"/>
    <cellStyle name="Summary 13" xfId="3896"/>
    <cellStyle name="Summary 14" xfId="3897"/>
    <cellStyle name="Summary 15" xfId="3898"/>
    <cellStyle name="Summary 16" xfId="3899"/>
    <cellStyle name="Summary 17" xfId="3900"/>
    <cellStyle name="Summary 18" xfId="3901"/>
    <cellStyle name="Summary 2" xfId="3902"/>
    <cellStyle name="Summary 3" xfId="3903"/>
    <cellStyle name="Summary 4" xfId="3904"/>
    <cellStyle name="Summary 5" xfId="3905"/>
    <cellStyle name="Summary 6" xfId="3906"/>
    <cellStyle name="Summary 7" xfId="3907"/>
    <cellStyle name="Summary 8" xfId="3908"/>
    <cellStyle name="Summary 9" xfId="3909"/>
    <cellStyle name="Table Date" xfId="3910"/>
    <cellStyle name="Table dollar" xfId="3911"/>
    <cellStyle name="Table Head" xfId="3912"/>
    <cellStyle name="Table Head Aligned" xfId="3913"/>
    <cellStyle name="Table Head Aligned 2" xfId="3914"/>
    <cellStyle name="Table Head Aligned 3" xfId="3915"/>
    <cellStyle name="Table Head Blue" xfId="3916"/>
    <cellStyle name="Table Head Green" xfId="3917"/>
    <cellStyle name="Table Head Green 2" xfId="3918"/>
    <cellStyle name="Table Head Green 3" xfId="3919"/>
    <cellStyle name="Table Heading" xfId="3920"/>
    <cellStyle name="Table Number" xfId="3921"/>
    <cellStyle name="Table percentage" xfId="3922"/>
    <cellStyle name="Table Title" xfId="3923"/>
    <cellStyle name="Table Units" xfId="3924"/>
    <cellStyle name="TableBase" xfId="3925"/>
    <cellStyle name="TableHead" xfId="3926"/>
    <cellStyle name="Temp" xfId="3927"/>
    <cellStyle name="test" xfId="3928"/>
    <cellStyle name="Testo" xfId="3929"/>
    <cellStyle name="Testo 10" xfId="3930"/>
    <cellStyle name="Testo 11" xfId="3931"/>
    <cellStyle name="Testo 12" xfId="3932"/>
    <cellStyle name="Testo 13" xfId="3933"/>
    <cellStyle name="Testo 14" xfId="3934"/>
    <cellStyle name="Testo 15" xfId="3935"/>
    <cellStyle name="Testo 16" xfId="3936"/>
    <cellStyle name="Testo 17" xfId="3937"/>
    <cellStyle name="Testo 18" xfId="3938"/>
    <cellStyle name="Testo 2" xfId="3939"/>
    <cellStyle name="Testo 3" xfId="3940"/>
    <cellStyle name="Testo 4" xfId="3941"/>
    <cellStyle name="Testo 5" xfId="3942"/>
    <cellStyle name="Testo 6" xfId="3943"/>
    <cellStyle name="Testo 7" xfId="3944"/>
    <cellStyle name="Testo 8" xfId="3945"/>
    <cellStyle name="Testo 9" xfId="3946"/>
    <cellStyle name="Text" xfId="3947"/>
    <cellStyle name="Text [Bullet]" xfId="3948"/>
    <cellStyle name="Text [Bullet] 10" xfId="3949"/>
    <cellStyle name="Text [Bullet] 11" xfId="3950"/>
    <cellStyle name="Text [Bullet] 12" xfId="3951"/>
    <cellStyle name="Text [Bullet] 13" xfId="3952"/>
    <cellStyle name="Text [Bullet] 14" xfId="3953"/>
    <cellStyle name="Text [Bullet] 15" xfId="3954"/>
    <cellStyle name="Text [Bullet] 16" xfId="3955"/>
    <cellStyle name="Text [Bullet] 17" xfId="3956"/>
    <cellStyle name="Text [Bullet] 18" xfId="3957"/>
    <cellStyle name="Text [Bullet] 2" xfId="3958"/>
    <cellStyle name="Text [Bullet] 3" xfId="3959"/>
    <cellStyle name="Text [Bullet] 4" xfId="3960"/>
    <cellStyle name="Text [Bullet] 5" xfId="3961"/>
    <cellStyle name="Text [Bullet] 6" xfId="3962"/>
    <cellStyle name="Text [Bullet] 7" xfId="3963"/>
    <cellStyle name="Text [Bullet] 8" xfId="3964"/>
    <cellStyle name="Text [Bullet] 9" xfId="3965"/>
    <cellStyle name="Text [Dash]" xfId="3966"/>
    <cellStyle name="Text [Dash] 10" xfId="3967"/>
    <cellStyle name="Text [Dash] 11" xfId="3968"/>
    <cellStyle name="Text [Dash] 12" xfId="3969"/>
    <cellStyle name="Text [Dash] 13" xfId="3970"/>
    <cellStyle name="Text [Dash] 14" xfId="3971"/>
    <cellStyle name="Text [Dash] 15" xfId="3972"/>
    <cellStyle name="Text [Dash] 16" xfId="3973"/>
    <cellStyle name="Text [Dash] 17" xfId="3974"/>
    <cellStyle name="Text [Dash] 18" xfId="3975"/>
    <cellStyle name="Text [Dash] 2" xfId="3976"/>
    <cellStyle name="Text [Dash] 3" xfId="3977"/>
    <cellStyle name="Text [Dash] 4" xfId="3978"/>
    <cellStyle name="Text [Dash] 5" xfId="3979"/>
    <cellStyle name="Text [Dash] 6" xfId="3980"/>
    <cellStyle name="Text [Dash] 7" xfId="3981"/>
    <cellStyle name="Text [Dash] 8" xfId="3982"/>
    <cellStyle name="Text [Dash] 9" xfId="3983"/>
    <cellStyle name="Text [Em-Dash]" xfId="3984"/>
    <cellStyle name="Text [Em-Dash] 10" xfId="3985"/>
    <cellStyle name="Text [Em-Dash] 11" xfId="3986"/>
    <cellStyle name="Text [Em-Dash] 12" xfId="3987"/>
    <cellStyle name="Text [Em-Dash] 13" xfId="3988"/>
    <cellStyle name="Text [Em-Dash] 14" xfId="3989"/>
    <cellStyle name="Text [Em-Dash] 15" xfId="3990"/>
    <cellStyle name="Text [Em-Dash] 16" xfId="3991"/>
    <cellStyle name="Text [Em-Dash] 17" xfId="3992"/>
    <cellStyle name="Text [Em-Dash] 18" xfId="3993"/>
    <cellStyle name="Text [Em-Dash] 2" xfId="3994"/>
    <cellStyle name="Text [Em-Dash] 3" xfId="3995"/>
    <cellStyle name="Text [Em-Dash] 4" xfId="3996"/>
    <cellStyle name="Text [Em-Dash] 5" xfId="3997"/>
    <cellStyle name="Text [Em-Dash] 6" xfId="3998"/>
    <cellStyle name="Text [Em-Dash] 7" xfId="3999"/>
    <cellStyle name="Text [Em-Dash] 8" xfId="4000"/>
    <cellStyle name="Text [Em-Dash] 9" xfId="4001"/>
    <cellStyle name="Text 10" xfId="4002"/>
    <cellStyle name="Text 11" xfId="4003"/>
    <cellStyle name="Text 12" xfId="4004"/>
    <cellStyle name="Text 13" xfId="4005"/>
    <cellStyle name="Text 14" xfId="4006"/>
    <cellStyle name="Text 15" xfId="4007"/>
    <cellStyle name="Text 16" xfId="4008"/>
    <cellStyle name="Text 17" xfId="4009"/>
    <cellStyle name="Text 18" xfId="4010"/>
    <cellStyle name="Text 2" xfId="4011"/>
    <cellStyle name="Text 3" xfId="4012"/>
    <cellStyle name="Text 4" xfId="4013"/>
    <cellStyle name="Text 5" xfId="4014"/>
    <cellStyle name="Text 6" xfId="4015"/>
    <cellStyle name="Text 7" xfId="4016"/>
    <cellStyle name="Text 8" xfId="4017"/>
    <cellStyle name="Text 9" xfId="4018"/>
    <cellStyle name="Texto de Aviso" xfId="4019"/>
    <cellStyle name="Texto Explicativo" xfId="4020"/>
    <cellStyle name="þ_x001d_ðK_x000c_Fý_x001b__x000d_9ýU_x0001_Ð_x0008_¦)_x0007__x0001__x0001_" xfId="4021"/>
    <cellStyle name="Time" xfId="4022"/>
    <cellStyle name="Time 10" xfId="4023"/>
    <cellStyle name="Time 11" xfId="4024"/>
    <cellStyle name="Time 12" xfId="4025"/>
    <cellStyle name="Time 13" xfId="4026"/>
    <cellStyle name="Time 14" xfId="4027"/>
    <cellStyle name="Time 15" xfId="4028"/>
    <cellStyle name="Time 16" xfId="4029"/>
    <cellStyle name="Time 17" xfId="4030"/>
    <cellStyle name="Time 18" xfId="4031"/>
    <cellStyle name="Time 2" xfId="4032"/>
    <cellStyle name="Time 3" xfId="4033"/>
    <cellStyle name="Time 4" xfId="4034"/>
    <cellStyle name="Time 5" xfId="4035"/>
    <cellStyle name="Time 6" xfId="4036"/>
    <cellStyle name="Time 7" xfId="4037"/>
    <cellStyle name="Time 8" xfId="4038"/>
    <cellStyle name="Time 9" xfId="4039"/>
    <cellStyle name="Times" xfId="4040"/>
    <cellStyle name="Times [1]" xfId="4041"/>
    <cellStyle name="Times [1] 10" xfId="4042"/>
    <cellStyle name="Times [1] 11" xfId="4043"/>
    <cellStyle name="Times [1] 12" xfId="4044"/>
    <cellStyle name="Times [1] 13" xfId="4045"/>
    <cellStyle name="Times [1] 14" xfId="4046"/>
    <cellStyle name="Times [1] 15" xfId="4047"/>
    <cellStyle name="Times [1] 16" xfId="4048"/>
    <cellStyle name="Times [1] 17" xfId="4049"/>
    <cellStyle name="Times [1] 18" xfId="4050"/>
    <cellStyle name="Times [1] 2" xfId="4051"/>
    <cellStyle name="Times [1] 3" xfId="4052"/>
    <cellStyle name="Times [1] 4" xfId="4053"/>
    <cellStyle name="Times [1] 5" xfId="4054"/>
    <cellStyle name="Times [1] 6" xfId="4055"/>
    <cellStyle name="Times [1] 7" xfId="4056"/>
    <cellStyle name="Times [1] 8" xfId="4057"/>
    <cellStyle name="Times [1] 9" xfId="4058"/>
    <cellStyle name="Times [2]" xfId="4059"/>
    <cellStyle name="Times [2] 10" xfId="4060"/>
    <cellStyle name="Times [2] 11" xfId="4061"/>
    <cellStyle name="Times [2] 12" xfId="4062"/>
    <cellStyle name="Times [2] 13" xfId="4063"/>
    <cellStyle name="Times [2] 14" xfId="4064"/>
    <cellStyle name="Times [2] 15" xfId="4065"/>
    <cellStyle name="Times [2] 16" xfId="4066"/>
    <cellStyle name="Times [2] 17" xfId="4067"/>
    <cellStyle name="Times [2] 18" xfId="4068"/>
    <cellStyle name="Times [2] 2" xfId="4069"/>
    <cellStyle name="Times [2] 3" xfId="4070"/>
    <cellStyle name="Times [2] 4" xfId="4071"/>
    <cellStyle name="Times [2] 5" xfId="4072"/>
    <cellStyle name="Times [2] 6" xfId="4073"/>
    <cellStyle name="Times [2] 7" xfId="4074"/>
    <cellStyle name="Times [2] 8" xfId="4075"/>
    <cellStyle name="Times [2] 9" xfId="4076"/>
    <cellStyle name="Times 10" xfId="4077"/>
    <cellStyle name="Times 11" xfId="4078"/>
    <cellStyle name="Times 12" xfId="4079"/>
    <cellStyle name="Times 13" xfId="4080"/>
    <cellStyle name="Times 14" xfId="4081"/>
    <cellStyle name="Times 15" xfId="4082"/>
    <cellStyle name="Times 16" xfId="4083"/>
    <cellStyle name="Times 17" xfId="4084"/>
    <cellStyle name="Times 18" xfId="4085"/>
    <cellStyle name="Times 2" xfId="4086"/>
    <cellStyle name="Times 3" xfId="4087"/>
    <cellStyle name="Times 4" xfId="4088"/>
    <cellStyle name="Times 5" xfId="4089"/>
    <cellStyle name="Times 6" xfId="4090"/>
    <cellStyle name="Times 7" xfId="4091"/>
    <cellStyle name="Times 8" xfId="4092"/>
    <cellStyle name="Times 9" xfId="4093"/>
    <cellStyle name="Times New Roman" xfId="4094"/>
    <cellStyle name="Title 2" xfId="4095"/>
    <cellStyle name="Title 2 2" xfId="4096"/>
    <cellStyle name="Title 2 2 2" xfId="4097"/>
    <cellStyle name="Title 2 3" xfId="4098"/>
    <cellStyle name="Title 3" xfId="4099"/>
    <cellStyle name="Title 3 2" xfId="4100"/>
    <cellStyle name="Title 4" xfId="4101"/>
    <cellStyle name="Tittel" xfId="4102"/>
    <cellStyle name="Título" xfId="4103"/>
    <cellStyle name="Título 1" xfId="4104"/>
    <cellStyle name="Título 2" xfId="4105"/>
    <cellStyle name="Título 3" xfId="4106"/>
    <cellStyle name="Título 4" xfId="4107"/>
    <cellStyle name="Título_CAPEX_SLS Ågotnes" xfId="4108"/>
    <cellStyle name="TopGrey" xfId="4109"/>
    <cellStyle name="Total 2" xfId="4110"/>
    <cellStyle name="Total 2 2" xfId="4111"/>
    <cellStyle name="Total 2 2 2" xfId="4112"/>
    <cellStyle name="Total 2 3" xfId="4113"/>
    <cellStyle name="Total 2 4" xfId="4114"/>
    <cellStyle name="Total 3" xfId="4115"/>
    <cellStyle name="Total 3 2" xfId="4116"/>
    <cellStyle name="Total 4" xfId="4117"/>
    <cellStyle name="Totalt" xfId="4118"/>
    <cellStyle name="Tusen BG" xfId="4119"/>
    <cellStyle name="Tusenskille_9-11" xfId="4120"/>
    <cellStyle name="u" xfId="4121"/>
    <cellStyle name="Überschrift" xfId="4122"/>
    <cellStyle name="Undefiniert" xfId="4123"/>
    <cellStyle name="Underline" xfId="4124"/>
    <cellStyle name="Utdata" xfId="4125"/>
    <cellStyle name="Uthevingsfarge1" xfId="4126"/>
    <cellStyle name="Uthevingsfarge2" xfId="4127"/>
    <cellStyle name="Uthevingsfarge3" xfId="4128"/>
    <cellStyle name="Uthevingsfarge4" xfId="4129"/>
    <cellStyle name="Uthevingsfarge5" xfId="4130"/>
    <cellStyle name="Uthevingsfarge6" xfId="4131"/>
    <cellStyle name="v0" xfId="4132"/>
    <cellStyle name="Varseltekst" xfId="4133"/>
    <cellStyle name="Warning Text 2" xfId="4134"/>
    <cellStyle name="Warning Text 2 2" xfId="4135"/>
    <cellStyle name="Warning Text 2 3" xfId="4136"/>
    <cellStyle name="Warning Text 3" xfId="4137"/>
    <cellStyle name="weekly" xfId="4138"/>
    <cellStyle name="weekly 10" xfId="4139"/>
    <cellStyle name="weekly 11" xfId="4140"/>
    <cellStyle name="weekly 12" xfId="4141"/>
    <cellStyle name="weekly 13" xfId="4142"/>
    <cellStyle name="weekly 14" xfId="4143"/>
    <cellStyle name="weekly 15" xfId="4144"/>
    <cellStyle name="weekly 16" xfId="4145"/>
    <cellStyle name="weekly 17" xfId="4146"/>
    <cellStyle name="weekly 18" xfId="4147"/>
    <cellStyle name="weekly 2" xfId="4148"/>
    <cellStyle name="weekly 3" xfId="4149"/>
    <cellStyle name="weekly 4" xfId="4150"/>
    <cellStyle name="weekly 5" xfId="4151"/>
    <cellStyle name="weekly 6" xfId="4152"/>
    <cellStyle name="weekly 7" xfId="4153"/>
    <cellStyle name="weekly 8" xfId="4154"/>
    <cellStyle name="weekly 9" xfId="4155"/>
    <cellStyle name="Wert" xfId="4156"/>
    <cellStyle name="Wert 10" xfId="4157"/>
    <cellStyle name="Wert 11" xfId="4158"/>
    <cellStyle name="Wert 12" xfId="4159"/>
    <cellStyle name="Wert 13" xfId="4160"/>
    <cellStyle name="Wert 14" xfId="4161"/>
    <cellStyle name="Wert 15" xfId="4162"/>
    <cellStyle name="Wert 16" xfId="4163"/>
    <cellStyle name="Wert 17" xfId="4164"/>
    <cellStyle name="Wert 18" xfId="4165"/>
    <cellStyle name="Wert 2" xfId="4166"/>
    <cellStyle name="Wert 3" xfId="4167"/>
    <cellStyle name="Wert 4" xfId="4168"/>
    <cellStyle name="Wert 5" xfId="4169"/>
    <cellStyle name="Wert 6" xfId="4170"/>
    <cellStyle name="Wert 7" xfId="4171"/>
    <cellStyle name="Wert 8" xfId="4172"/>
    <cellStyle name="Wert 9" xfId="4173"/>
    <cellStyle name="WertS" xfId="4174"/>
    <cellStyle name="WertS 10" xfId="4175"/>
    <cellStyle name="WertS 11" xfId="4176"/>
    <cellStyle name="WertS 12" xfId="4177"/>
    <cellStyle name="WertS 13" xfId="4178"/>
    <cellStyle name="WertS 14" xfId="4179"/>
    <cellStyle name="WertS 15" xfId="4180"/>
    <cellStyle name="WertS 16" xfId="4181"/>
    <cellStyle name="WertS 17" xfId="4182"/>
    <cellStyle name="WertS 18" xfId="4183"/>
    <cellStyle name="WertS 2" xfId="4184"/>
    <cellStyle name="WertS 3" xfId="4185"/>
    <cellStyle name="WertS 4" xfId="4186"/>
    <cellStyle name="WertS 5" xfId="4187"/>
    <cellStyle name="WertS 6" xfId="4188"/>
    <cellStyle name="WertS 7" xfId="4189"/>
    <cellStyle name="WertS 8" xfId="4190"/>
    <cellStyle name="WertS 9" xfId="4191"/>
    <cellStyle name="WhitePattern" xfId="4192"/>
    <cellStyle name="WhitePattern 10" xfId="4193"/>
    <cellStyle name="WhitePattern 11" xfId="4194"/>
    <cellStyle name="WhitePattern 12" xfId="4195"/>
    <cellStyle name="WhitePattern 13" xfId="4196"/>
    <cellStyle name="WhitePattern 14" xfId="4197"/>
    <cellStyle name="WhitePattern 15" xfId="4198"/>
    <cellStyle name="WhitePattern 16" xfId="4199"/>
    <cellStyle name="WhitePattern 17" xfId="4200"/>
    <cellStyle name="WhitePattern 18" xfId="4201"/>
    <cellStyle name="WhitePattern 2" xfId="4202"/>
    <cellStyle name="WhitePattern 3" xfId="4203"/>
    <cellStyle name="WhitePattern 4" xfId="4204"/>
    <cellStyle name="WhitePattern 5" xfId="4205"/>
    <cellStyle name="WhitePattern 6" xfId="4206"/>
    <cellStyle name="WhitePattern 7" xfId="4207"/>
    <cellStyle name="WhitePattern 8" xfId="4208"/>
    <cellStyle name="WhitePattern 9" xfId="4209"/>
    <cellStyle name="WhitePattern1" xfId="4210"/>
    <cellStyle name="WhitePattern1 10" xfId="4211"/>
    <cellStyle name="WhitePattern1 11" xfId="4212"/>
    <cellStyle name="WhitePattern1 12" xfId="4213"/>
    <cellStyle name="WhitePattern1 13" xfId="4214"/>
    <cellStyle name="WhitePattern1 14" xfId="4215"/>
    <cellStyle name="WhitePattern1 15" xfId="4216"/>
    <cellStyle name="WhitePattern1 16" xfId="4217"/>
    <cellStyle name="WhitePattern1 17" xfId="4218"/>
    <cellStyle name="WhitePattern1 18" xfId="4219"/>
    <cellStyle name="WhitePattern1 2" xfId="4220"/>
    <cellStyle name="WhitePattern1 3" xfId="4221"/>
    <cellStyle name="WhitePattern1 4" xfId="4222"/>
    <cellStyle name="WhitePattern1 5" xfId="4223"/>
    <cellStyle name="WhitePattern1 6" xfId="4224"/>
    <cellStyle name="WhitePattern1 7" xfId="4225"/>
    <cellStyle name="WhitePattern1 8" xfId="4226"/>
    <cellStyle name="WhitePattern1 9" xfId="4227"/>
    <cellStyle name="WhiteText" xfId="4228"/>
    <cellStyle name="ปกติ_KAWASAKI" xfId="4229"/>
    <cellStyle name="瘉EMMC-CP1" xfId="4230"/>
    <cellStyle name="瘉EMMC-CP1 10" xfId="4231"/>
    <cellStyle name="瘉EMMC-CP1 11" xfId="4232"/>
    <cellStyle name="瘉EMMC-CP1 12" xfId="4233"/>
    <cellStyle name="瘉EMMC-CP1 13" xfId="4234"/>
    <cellStyle name="瘉EMMC-CP1 14" xfId="4235"/>
    <cellStyle name="瘉EMMC-CP1 15" xfId="4236"/>
    <cellStyle name="瘉EMMC-CP1 16" xfId="4237"/>
    <cellStyle name="瘉EMMC-CP1 17" xfId="4238"/>
    <cellStyle name="瘉EMMC-CP1 18" xfId="4239"/>
    <cellStyle name="瘉EMMC-CP1 2" xfId="4240"/>
    <cellStyle name="瘉EMMC-CP1 3" xfId="4241"/>
    <cellStyle name="瘉EMMC-CP1 4" xfId="4242"/>
    <cellStyle name="瘉EMMC-CP1 5" xfId="4243"/>
    <cellStyle name="瘉EMMC-CP1 6" xfId="4244"/>
    <cellStyle name="瘉EMMC-CP1 7" xfId="4245"/>
    <cellStyle name="瘉EMMC-CP1 8" xfId="4246"/>
    <cellStyle name="瘉EMMC-CP1 9" xfId="4247"/>
    <cellStyle name="콤마 [0]_ 2팀층별 " xfId="4248"/>
    <cellStyle name="콤마_ 2팀층별 " xfId="4249"/>
    <cellStyle name="표준_0N-HANDLING " xfId="4250"/>
    <cellStyle name="僴僀僷乕儕儞僋" xfId="4251"/>
    <cellStyle name="千位分隔[0]" xfId="4252"/>
    <cellStyle name="千位分隔[0] 10" xfId="4253"/>
    <cellStyle name="千位分隔[0] 11" xfId="4254"/>
    <cellStyle name="千位分隔[0] 12" xfId="4255"/>
    <cellStyle name="千位分隔[0] 13" xfId="4256"/>
    <cellStyle name="千位分隔[0] 14" xfId="4257"/>
    <cellStyle name="千位分隔[0] 15" xfId="4258"/>
    <cellStyle name="千位分隔[0] 16" xfId="4259"/>
    <cellStyle name="千位分隔[0] 17" xfId="4260"/>
    <cellStyle name="千位分隔[0] 18" xfId="4261"/>
    <cellStyle name="千位分隔[0] 2" xfId="4262"/>
    <cellStyle name="千位分隔[0] 3" xfId="4263"/>
    <cellStyle name="千位分隔[0] 4" xfId="4264"/>
    <cellStyle name="千位分隔[0] 5" xfId="4265"/>
    <cellStyle name="千位分隔[0] 6" xfId="4266"/>
    <cellStyle name="千位分隔[0] 7" xfId="4267"/>
    <cellStyle name="千位分隔[0] 8" xfId="4268"/>
    <cellStyle name="千位分隔[0] 9" xfId="4269"/>
    <cellStyle name="千分位 [0]" xfId="4270"/>
    <cellStyle name="未定義" xfId="4271"/>
    <cellStyle name="桁区切り [0.00]_BOM Summary BR pipe" xfId="4272"/>
    <cellStyle name="標準_Bidding E&amp;I" xfId="4273"/>
    <cellStyle name="綴樟閉撰蟈諉" xfId="4274"/>
    <cellStyle name="货币[0]" xfId="4275"/>
    <cellStyle name="货币[0] 10" xfId="4276"/>
    <cellStyle name="货币[0] 11" xfId="4277"/>
    <cellStyle name="货币[0] 12" xfId="4278"/>
    <cellStyle name="货币[0] 13" xfId="4279"/>
    <cellStyle name="货币[0] 14" xfId="4280"/>
    <cellStyle name="货币[0] 15" xfId="4281"/>
    <cellStyle name="货币[0] 16" xfId="4282"/>
    <cellStyle name="货币[0] 17" xfId="4283"/>
    <cellStyle name="货币[0] 18" xfId="4284"/>
    <cellStyle name="货币[0] 2" xfId="4285"/>
    <cellStyle name="货币[0] 3" xfId="4286"/>
    <cellStyle name="货币[0] 4" xfId="4287"/>
    <cellStyle name="货币[0] 5" xfId="4288"/>
    <cellStyle name="货币[0] 6" xfId="4289"/>
    <cellStyle name="货币[0] 7" xfId="4290"/>
    <cellStyle name="货币[0] 8" xfId="4291"/>
    <cellStyle name="货币[0] 9" xfId="4292"/>
    <cellStyle name="超連結" xfId="4293"/>
    <cellStyle name="閉撰蟈諉" xfId="4294"/>
    <cellStyle name="隨後的超連結" xfId="42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20"/>
  <sheetViews>
    <sheetView tabSelected="1" view="pageBreakPreview" zoomScaleNormal="100" workbookViewId="0">
      <pane xSplit="2" topLeftCell="C1" activePane="topRight" state="frozenSplit"/>
      <selection activeCell="B29" sqref="B29:G30"/>
      <selection pane="topRight" activeCell="B25" sqref="B25"/>
    </sheetView>
  </sheetViews>
  <sheetFormatPr defaultRowHeight="12.75"/>
  <cols>
    <col min="1" max="1" width="4.140625" customWidth="1"/>
    <col min="2" max="2" width="56.28515625" bestFit="1" customWidth="1"/>
    <col min="3" max="3" width="9.28515625" customWidth="1"/>
    <col min="4" max="4" width="9.28515625" customWidth="1" collapsed="1"/>
    <col min="5" max="6" width="9.28515625" customWidth="1"/>
    <col min="7" max="8" width="10" customWidth="1"/>
    <col min="9" max="14" width="10" bestFit="1" customWidth="1"/>
  </cols>
  <sheetData>
    <row r="1" spans="2:16">
      <c r="B1" s="19"/>
      <c r="C1" s="19"/>
      <c r="D1" s="19"/>
      <c r="E1" s="19"/>
      <c r="F1" s="19"/>
    </row>
    <row r="2" spans="2:16">
      <c r="B2" s="19" t="s">
        <v>0</v>
      </c>
      <c r="C2" s="19"/>
      <c r="D2" s="19"/>
      <c r="E2" s="19"/>
      <c r="F2" s="19"/>
    </row>
    <row r="3" spans="2:16" s="2" customFormat="1">
      <c r="B3" s="3" t="s">
        <v>17</v>
      </c>
      <c r="C3" s="4" t="s">
        <v>19</v>
      </c>
      <c r="D3" s="4" t="s">
        <v>20</v>
      </c>
      <c r="E3" s="4" t="s">
        <v>21</v>
      </c>
      <c r="F3" s="4" t="s">
        <v>5</v>
      </c>
      <c r="G3" s="4" t="s">
        <v>22</v>
      </c>
      <c r="H3" s="4" t="s">
        <v>23</v>
      </c>
      <c r="I3" s="4" t="s">
        <v>1</v>
      </c>
      <c r="J3" s="4" t="s">
        <v>2</v>
      </c>
      <c r="K3" s="4" t="s">
        <v>3</v>
      </c>
      <c r="L3" s="4" t="s">
        <v>12</v>
      </c>
      <c r="M3" s="4" t="s">
        <v>24</v>
      </c>
      <c r="N3" s="4" t="s">
        <v>13</v>
      </c>
    </row>
    <row r="4" spans="2:16">
      <c r="B4" s="60" t="s">
        <v>82</v>
      </c>
      <c r="C4" s="22">
        <v>29058.394495355402</v>
      </c>
      <c r="D4" s="22">
        <v>7481.9117997326894</v>
      </c>
      <c r="E4" s="22">
        <v>8060.0949053739296</v>
      </c>
      <c r="F4" s="22">
        <v>8274.35415815339</v>
      </c>
      <c r="G4" s="22">
        <v>9154.8739959892882</v>
      </c>
      <c r="H4" s="22">
        <v>32971.2348592493</v>
      </c>
      <c r="I4" s="22">
        <v>8500.1689327969398</v>
      </c>
      <c r="J4" s="22">
        <v>8048.0373133478306</v>
      </c>
      <c r="K4" s="22">
        <v>7483.7052540558907</v>
      </c>
      <c r="L4" s="22">
        <v>7863.6207885533404</v>
      </c>
      <c r="M4" s="22">
        <v>31895.532288754002</v>
      </c>
      <c r="N4" s="23">
        <v>6463.2577474884101</v>
      </c>
      <c r="P4" s="24"/>
    </row>
    <row r="5" spans="2:16" s="27" customFormat="1">
      <c r="B5" s="11" t="s">
        <v>25</v>
      </c>
      <c r="C5" s="25">
        <v>2079.36767039714</v>
      </c>
      <c r="D5" s="25">
        <v>665.80878100378106</v>
      </c>
      <c r="E5" s="25">
        <v>607.78683806361903</v>
      </c>
      <c r="F5" s="25">
        <v>615.46612384579009</v>
      </c>
      <c r="G5" s="25">
        <v>785.82533303164007</v>
      </c>
      <c r="H5" s="25">
        <v>2674.88707594483</v>
      </c>
      <c r="I5" s="25">
        <v>591.19301046998498</v>
      </c>
      <c r="J5" s="25">
        <v>546.98262026492489</v>
      </c>
      <c r="K5" s="25">
        <v>520.94852717779997</v>
      </c>
      <c r="L5" s="25">
        <v>181.77334433214</v>
      </c>
      <c r="M5" s="25">
        <v>1840.8975022448499</v>
      </c>
      <c r="N5" s="26">
        <v>508.40886230501798</v>
      </c>
      <c r="P5" s="28"/>
    </row>
    <row r="6" spans="2:16">
      <c r="B6" s="21" t="s">
        <v>26</v>
      </c>
      <c r="C6" s="22">
        <v>-76</v>
      </c>
      <c r="D6" s="22">
        <v>28</v>
      </c>
      <c r="E6" s="22">
        <v>-25</v>
      </c>
      <c r="F6" s="22">
        <v>2</v>
      </c>
      <c r="G6" s="22">
        <v>-91.1506145164077</v>
      </c>
      <c r="H6" s="22">
        <v>-86.276897425690194</v>
      </c>
      <c r="I6" s="22">
        <v>-18.087695190227002</v>
      </c>
      <c r="J6" s="22">
        <v>-35.871940418273297</v>
      </c>
      <c r="K6" s="22">
        <v>-25.110048569829399</v>
      </c>
      <c r="L6" s="22">
        <v>-14.574196165388301</v>
      </c>
      <c r="M6" s="22">
        <v>-93.64388034371801</v>
      </c>
      <c r="N6" s="23">
        <v>4.1669940433678203</v>
      </c>
      <c r="P6" s="24"/>
    </row>
    <row r="7" spans="2:16">
      <c r="B7" s="29" t="s">
        <v>27</v>
      </c>
      <c r="C7" s="22">
        <v>-499.20709896899319</v>
      </c>
      <c r="D7" s="22">
        <v>-144.79415881012889</v>
      </c>
      <c r="E7" s="22">
        <v>-135.76136934908021</v>
      </c>
      <c r="F7" s="22">
        <v>-155.75275459856221</v>
      </c>
      <c r="G7" s="22">
        <v>-228.33510360473073</v>
      </c>
      <c r="H7" s="22">
        <v>-664.64338636250216</v>
      </c>
      <c r="I7" s="22">
        <v>-182.65801104221885</v>
      </c>
      <c r="J7" s="22">
        <v>-171.33494799810296</v>
      </c>
      <c r="K7" s="22">
        <v>-191.55398273735918</v>
      </c>
      <c r="L7" s="22">
        <v>-336.88258838269132</v>
      </c>
      <c r="M7" s="22">
        <v>-882.42953016037256</v>
      </c>
      <c r="N7" s="23">
        <v>-194.59381975087152</v>
      </c>
      <c r="P7" s="24"/>
    </row>
    <row r="8" spans="2:16">
      <c r="B8" s="29" t="s">
        <v>28</v>
      </c>
      <c r="C8" s="22">
        <v>1580.16057142814</v>
      </c>
      <c r="D8" s="22">
        <v>521.01462219365192</v>
      </c>
      <c r="E8" s="22">
        <v>472.025468714532</v>
      </c>
      <c r="F8" s="22">
        <v>459.71336924722999</v>
      </c>
      <c r="G8" s="22">
        <v>557.49022942691897</v>
      </c>
      <c r="H8" s="22">
        <v>2010.24368958233</v>
      </c>
      <c r="I8" s="22">
        <v>408.53499942776602</v>
      </c>
      <c r="J8" s="22">
        <v>375.64767226682</v>
      </c>
      <c r="K8" s="22">
        <v>329.394544440446</v>
      </c>
      <c r="L8" s="22">
        <v>-155.109244050553</v>
      </c>
      <c r="M8" s="22">
        <v>958.46797208447902</v>
      </c>
      <c r="N8" s="23">
        <v>313.815042554147</v>
      </c>
      <c r="P8" s="24"/>
    </row>
    <row r="9" spans="2:16">
      <c r="B9" s="1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P9" s="24"/>
    </row>
    <row r="10" spans="2:16">
      <c r="B10" s="19" t="s">
        <v>29</v>
      </c>
      <c r="C10" s="22">
        <v>-182.94994934240259</v>
      </c>
      <c r="D10" s="22">
        <v>-24.199132888813459</v>
      </c>
      <c r="E10" s="22">
        <v>-19.268922071915625</v>
      </c>
      <c r="F10" s="22">
        <v>-3.7492772836433295</v>
      </c>
      <c r="G10" s="22">
        <v>-197.23664103493599</v>
      </c>
      <c r="H10" s="22">
        <v>-244.45397327930854</v>
      </c>
      <c r="I10" s="22">
        <v>-82.176286012025997</v>
      </c>
      <c r="J10" s="22">
        <v>-105.92326972757472</v>
      </c>
      <c r="K10" s="22">
        <v>-30.040259854291811</v>
      </c>
      <c r="L10" s="22">
        <v>-101.74312612712508</v>
      </c>
      <c r="M10" s="22">
        <v>-319.88294172101718</v>
      </c>
      <c r="N10" s="23">
        <v>-59.401916555468823</v>
      </c>
      <c r="P10" s="24"/>
    </row>
    <row r="11" spans="2:16">
      <c r="B11" s="19" t="s">
        <v>30</v>
      </c>
      <c r="C11" s="22">
        <v>180.19403402806293</v>
      </c>
      <c r="D11" s="22">
        <v>-105.65107044380545</v>
      </c>
      <c r="E11" s="22">
        <v>72.771749574387329</v>
      </c>
      <c r="F11" s="22">
        <v>-31.690466267559867</v>
      </c>
      <c r="G11" s="22">
        <v>115.4708486868806</v>
      </c>
      <c r="H11" s="22">
        <v>50.901061549902124</v>
      </c>
      <c r="I11" s="22">
        <v>11.478656105604671</v>
      </c>
      <c r="J11" s="22">
        <v>40.772734892880301</v>
      </c>
      <c r="K11" s="22">
        <v>15.460014211798825</v>
      </c>
      <c r="L11" s="22">
        <v>-21.219990981269479</v>
      </c>
      <c r="M11" s="22">
        <v>46.491414229014318</v>
      </c>
      <c r="N11" s="23">
        <v>3.6276799725694699</v>
      </c>
      <c r="P11" s="24"/>
    </row>
    <row r="12" spans="2:16">
      <c r="B12" s="29" t="s">
        <v>83</v>
      </c>
      <c r="C12" s="22">
        <v>1577.4046561137902</v>
      </c>
      <c r="D12" s="22">
        <v>391.16441886103297</v>
      </c>
      <c r="E12" s="22">
        <v>525.52829621701505</v>
      </c>
      <c r="F12" s="22">
        <v>424.27362569600598</v>
      </c>
      <c r="G12" s="22">
        <v>475.72443707887896</v>
      </c>
      <c r="H12" s="22">
        <v>1816.6907778529298</v>
      </c>
      <c r="I12" s="22">
        <v>337.83736952134797</v>
      </c>
      <c r="J12" s="22">
        <v>310.497137432118</v>
      </c>
      <c r="K12" s="22">
        <v>314.81429879794399</v>
      </c>
      <c r="L12" s="22">
        <v>-278.07236115894796</v>
      </c>
      <c r="M12" s="22">
        <v>685.07644459246205</v>
      </c>
      <c r="N12" s="23">
        <v>258.04080597124903</v>
      </c>
      <c r="P12" s="24"/>
    </row>
    <row r="13" spans="2:16">
      <c r="B13" s="29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P13" s="24"/>
    </row>
    <row r="14" spans="2:16">
      <c r="B14" s="29" t="s">
        <v>84</v>
      </c>
      <c r="C14" s="22">
        <v>-396.66931010233401</v>
      </c>
      <c r="D14" s="22">
        <v>-108.13852931295899</v>
      </c>
      <c r="E14" s="22">
        <v>-137.25911855800302</v>
      </c>
      <c r="F14" s="22">
        <v>-154.19870286445899</v>
      </c>
      <c r="G14" s="22">
        <v>-116.756241251021</v>
      </c>
      <c r="H14" s="22">
        <v>-516.35259198644201</v>
      </c>
      <c r="I14" s="22">
        <v>-117.987272583093</v>
      </c>
      <c r="J14" s="22">
        <v>-101.878108838828</v>
      </c>
      <c r="K14" s="22">
        <v>-109.77906047916301</v>
      </c>
      <c r="L14" s="22">
        <v>28.047093059833902</v>
      </c>
      <c r="M14" s="22">
        <v>-301.59734884124902</v>
      </c>
      <c r="N14" s="23">
        <v>-89.023806460938999</v>
      </c>
      <c r="P14" s="24"/>
    </row>
    <row r="15" spans="2:16" s="27" customFormat="1">
      <c r="B15" s="11" t="s">
        <v>85</v>
      </c>
      <c r="C15" s="25">
        <f t="shared" ref="C15:G15" si="0">SUM(C12:C14)</f>
        <v>1180.7353460114562</v>
      </c>
      <c r="D15" s="25">
        <f t="shared" si="0"/>
        <v>283.02588954807396</v>
      </c>
      <c r="E15" s="25">
        <f t="shared" si="0"/>
        <v>388.26917765901203</v>
      </c>
      <c r="F15" s="25">
        <f t="shared" si="0"/>
        <v>270.07492283154698</v>
      </c>
      <c r="G15" s="25">
        <f t="shared" si="0"/>
        <v>358.96819582785798</v>
      </c>
      <c r="H15" s="25">
        <v>1300.33818586649</v>
      </c>
      <c r="I15" s="25">
        <v>219.85009693825501</v>
      </c>
      <c r="J15" s="25">
        <v>208.61902859329101</v>
      </c>
      <c r="K15" s="25">
        <v>205.03523831878098</v>
      </c>
      <c r="L15" s="25">
        <v>-250.02526809911598</v>
      </c>
      <c r="M15" s="25">
        <v>383.47909575121099</v>
      </c>
      <c r="N15" s="26">
        <v>169.01699951031</v>
      </c>
      <c r="P15" s="28"/>
    </row>
    <row r="16" spans="2:16">
      <c r="B16" s="19"/>
      <c r="C16" s="20"/>
      <c r="D16" s="20"/>
      <c r="E16" s="20"/>
      <c r="F16" s="20"/>
      <c r="H16" s="20"/>
      <c r="I16" s="20"/>
      <c r="J16" s="20"/>
      <c r="K16" s="20"/>
      <c r="L16" s="20"/>
      <c r="M16" s="20"/>
      <c r="N16" s="20"/>
      <c r="P16" s="24"/>
    </row>
    <row r="17" spans="2:16">
      <c r="B17" s="30" t="s">
        <v>31</v>
      </c>
      <c r="C17" s="31">
        <f t="shared" ref="C17:N17" si="1">+C5/C4</f>
        <v>7.1558243547471256E-2</v>
      </c>
      <c r="D17" s="31">
        <f t="shared" si="1"/>
        <v>8.8989124548029125E-2</v>
      </c>
      <c r="E17" s="31">
        <f t="shared" si="1"/>
        <v>7.5406908379997806E-2</v>
      </c>
      <c r="F17" s="31">
        <f t="shared" si="1"/>
        <v>7.4382376205074763E-2</v>
      </c>
      <c r="G17" s="31">
        <f t="shared" si="1"/>
        <v>8.5836826741242628E-2</v>
      </c>
      <c r="H17" s="31">
        <f t="shared" si="1"/>
        <v>8.1127900952561796E-2</v>
      </c>
      <c r="I17" s="31">
        <f t="shared" si="1"/>
        <v>6.955073659641442E-2</v>
      </c>
      <c r="J17" s="31">
        <f t="shared" si="1"/>
        <v>6.7964722200994684E-2</v>
      </c>
      <c r="K17" s="31">
        <f t="shared" si="1"/>
        <v>6.9611042858143721E-2</v>
      </c>
      <c r="L17" s="31">
        <f t="shared" si="1"/>
        <v>2.3115731190488979E-2</v>
      </c>
      <c r="M17" s="31">
        <f t="shared" si="1"/>
        <v>5.7716469052122674E-2</v>
      </c>
      <c r="N17" s="32">
        <f t="shared" si="1"/>
        <v>7.8661393707002189E-2</v>
      </c>
      <c r="P17" s="24"/>
    </row>
    <row r="18" spans="2:16">
      <c r="B18" s="19"/>
      <c r="C18" s="20"/>
      <c r="D18" s="20"/>
      <c r="E18" s="20"/>
      <c r="F18" s="20"/>
      <c r="H18" s="20"/>
      <c r="I18" s="20"/>
      <c r="J18" s="20"/>
      <c r="K18" s="20"/>
      <c r="L18" s="20"/>
      <c r="M18" s="20"/>
      <c r="N18" s="20"/>
      <c r="P18" s="24"/>
    </row>
    <row r="19" spans="2:16">
      <c r="B19" s="19" t="s">
        <v>32</v>
      </c>
      <c r="C19" s="33">
        <v>4.3139187240612582</v>
      </c>
      <c r="D19" s="33">
        <v>1.032233105245711</v>
      </c>
      <c r="E19" s="33">
        <v>1.4104542529407182</v>
      </c>
      <c r="F19" s="33">
        <v>0.96995822098304085</v>
      </c>
      <c r="G19" s="33">
        <v>1.2969747613468849</v>
      </c>
      <c r="H19" s="33">
        <v>4.7092909193061541</v>
      </c>
      <c r="I19" s="33">
        <v>0.78664654353718999</v>
      </c>
      <c r="J19" s="33">
        <v>0.73442325107791639</v>
      </c>
      <c r="K19" s="33">
        <v>0.7494369457898834</v>
      </c>
      <c r="L19" s="33">
        <v>-0.82841778622338336</v>
      </c>
      <c r="M19" s="33">
        <v>1.4414288864262352</v>
      </c>
      <c r="N19" s="34">
        <v>0.53139503116958409</v>
      </c>
      <c r="P19" s="24"/>
    </row>
    <row r="20" spans="2:16">
      <c r="P20" s="24"/>
    </row>
  </sheetData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showGridLines="0" view="pageBreakPreview" zoomScaleNormal="100" zoomScaleSheetLayoutView="100" workbookViewId="0">
      <selection activeCell="F4" sqref="F4"/>
    </sheetView>
  </sheetViews>
  <sheetFormatPr defaultRowHeight="12.75"/>
  <cols>
    <col min="1" max="1" width="26.42578125" bestFit="1" customWidth="1"/>
    <col min="2" max="7" width="11.140625" customWidth="1"/>
  </cols>
  <sheetData>
    <row r="2" spans="1:7">
      <c r="A2" s="1" t="s">
        <v>0</v>
      </c>
      <c r="B2" s="1"/>
      <c r="C2" s="1"/>
      <c r="F2" s="2"/>
      <c r="G2" s="2"/>
    </row>
    <row r="3" spans="1:7">
      <c r="A3" s="3" t="s">
        <v>11</v>
      </c>
      <c r="B3" s="4" t="s">
        <v>1</v>
      </c>
      <c r="C3" s="4" t="s">
        <v>2</v>
      </c>
      <c r="D3" s="4" t="s">
        <v>3</v>
      </c>
      <c r="E3" s="4" t="s">
        <v>12</v>
      </c>
      <c r="F3" s="4" t="s">
        <v>4</v>
      </c>
      <c r="G3" s="4" t="s">
        <v>13</v>
      </c>
    </row>
    <row r="4" spans="1:7">
      <c r="A4" s="1" t="s">
        <v>6</v>
      </c>
      <c r="B4" s="5">
        <v>52</v>
      </c>
      <c r="C4" s="5">
        <v>58.25</v>
      </c>
      <c r="D4" s="6">
        <v>40</v>
      </c>
      <c r="E4" s="6">
        <f>34+80.499</f>
        <v>114.499</v>
      </c>
      <c r="F4" s="6">
        <f>SUM(B4:E4)</f>
        <v>264.74900000000002</v>
      </c>
      <c r="G4" s="6">
        <v>0</v>
      </c>
    </row>
    <row r="5" spans="1:7" ht="14.25">
      <c r="A5" s="1" t="s">
        <v>14</v>
      </c>
      <c r="B5" s="7">
        <v>0.36</v>
      </c>
      <c r="C5" s="8">
        <v>1.86</v>
      </c>
      <c r="D5" s="9">
        <v>41.05</v>
      </c>
      <c r="E5" s="6">
        <f>368.64+4.5</f>
        <v>373.14</v>
      </c>
      <c r="F5" s="6">
        <f t="shared" ref="F5:F7" si="0">SUM(B5:E5)</f>
        <v>416.40999999999997</v>
      </c>
      <c r="G5" s="6">
        <v>14.51</v>
      </c>
    </row>
    <row r="6" spans="1:7">
      <c r="A6" s="1" t="s">
        <v>9</v>
      </c>
      <c r="B6" s="5">
        <v>18.100000000000001</v>
      </c>
      <c r="C6" s="5">
        <v>35.9</v>
      </c>
      <c r="D6" s="6">
        <v>25.1</v>
      </c>
      <c r="E6" s="6">
        <v>14.6</v>
      </c>
      <c r="F6" s="6">
        <f t="shared" si="0"/>
        <v>93.699999999999989</v>
      </c>
      <c r="G6" s="6">
        <v>-4.2</v>
      </c>
    </row>
    <row r="7" spans="1:7">
      <c r="A7" s="1" t="s">
        <v>8</v>
      </c>
      <c r="B7" s="5">
        <v>4.3</v>
      </c>
      <c r="C7" s="5">
        <v>3.5</v>
      </c>
      <c r="D7" s="6">
        <v>3.8</v>
      </c>
      <c r="E7" s="6">
        <v>10.54</v>
      </c>
      <c r="F7" s="6">
        <f t="shared" si="0"/>
        <v>22.14</v>
      </c>
      <c r="G7" s="6">
        <v>2.5</v>
      </c>
    </row>
    <row r="8" spans="1:7">
      <c r="A8" s="3" t="s">
        <v>15</v>
      </c>
      <c r="B8" s="10"/>
      <c r="C8" s="10"/>
      <c r="D8" s="10"/>
      <c r="E8" s="10"/>
      <c r="F8" s="10"/>
      <c r="G8" s="10"/>
    </row>
    <row r="9" spans="1:7">
      <c r="A9" s="1" t="s">
        <v>7</v>
      </c>
      <c r="B9" s="7">
        <v>25.7</v>
      </c>
      <c r="C9" s="7">
        <v>3.1</v>
      </c>
      <c r="D9" s="6">
        <v>11.1</v>
      </c>
      <c r="E9" s="6">
        <f>78.6+44.5</f>
        <v>123.1</v>
      </c>
      <c r="F9" s="6">
        <f>SUM(B9:E9)</f>
        <v>163</v>
      </c>
      <c r="G9" s="6">
        <v>0</v>
      </c>
    </row>
    <row r="10" spans="1:7">
      <c r="A10" s="11" t="s">
        <v>10</v>
      </c>
      <c r="B10" s="12">
        <f t="shared" ref="B10:C10" si="1">SUM(B4:B9)</f>
        <v>100.46000000000001</v>
      </c>
      <c r="C10" s="13">
        <f t="shared" si="1"/>
        <v>102.60999999999999</v>
      </c>
      <c r="D10" s="13">
        <f>SUM(D4:D9)</f>
        <v>121.05</v>
      </c>
      <c r="E10" s="14">
        <f>SUM(E4:E9)</f>
        <v>635.87900000000002</v>
      </c>
      <c r="F10" s="14">
        <f>SUM(F4:F9)</f>
        <v>959.99899999999991</v>
      </c>
      <c r="G10" s="14">
        <f>SUM(G4:G9)</f>
        <v>12.809999999999999</v>
      </c>
    </row>
    <row r="11" spans="1:7">
      <c r="A11" s="1"/>
      <c r="B11" s="5"/>
      <c r="C11" s="5"/>
      <c r="D11" s="6"/>
      <c r="E11" s="6"/>
      <c r="F11" s="6"/>
      <c r="G11" s="6"/>
    </row>
    <row r="12" spans="1:7" ht="12.75" customHeight="1">
      <c r="A12" s="15" t="s">
        <v>16</v>
      </c>
      <c r="B12" s="15"/>
      <c r="C12" s="15"/>
      <c r="D12" s="15"/>
      <c r="E12" s="15"/>
      <c r="F12" s="15"/>
      <c r="G12" s="16"/>
    </row>
    <row r="13" spans="1:7" ht="26.25" customHeight="1">
      <c r="A13" s="15"/>
      <c r="B13" s="15"/>
      <c r="C13" s="15"/>
      <c r="D13" s="15"/>
      <c r="E13" s="15"/>
      <c r="F13" s="15"/>
      <c r="G13" s="17"/>
    </row>
    <row r="14" spans="1:7" ht="24.75" customHeight="1">
      <c r="A14" s="18"/>
      <c r="B14" s="18"/>
      <c r="C14" s="18"/>
      <c r="D14" s="18"/>
      <c r="E14" s="18"/>
      <c r="F14" s="18"/>
      <c r="G14" s="17"/>
    </row>
  </sheetData>
  <mergeCells count="2">
    <mergeCell ref="A12:F13"/>
    <mergeCell ref="A14:F1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R26"/>
  <sheetViews>
    <sheetView view="pageBreakPreview" zoomScaleNormal="100" zoomScaleSheetLayoutView="100" workbookViewId="0">
      <selection activeCell="B21" sqref="B21"/>
    </sheetView>
  </sheetViews>
  <sheetFormatPr defaultRowHeight="12.75"/>
  <cols>
    <col min="1" max="1" width="3.85546875" customWidth="1"/>
    <col min="2" max="2" width="47.42578125" customWidth="1"/>
    <col min="3" max="3" width="11.140625" style="2" customWidth="1"/>
    <col min="4" max="4" width="11.140625" style="2" customWidth="1" collapsed="1"/>
    <col min="5" max="6" width="11.140625" style="2" customWidth="1"/>
    <col min="7" max="7" width="9.140625" customWidth="1"/>
  </cols>
  <sheetData>
    <row r="2" spans="2:18">
      <c r="B2" s="1" t="s">
        <v>0</v>
      </c>
    </row>
    <row r="3" spans="2:18" s="2" customFormat="1">
      <c r="B3" s="3" t="s">
        <v>33</v>
      </c>
      <c r="C3" s="4" t="s">
        <v>18</v>
      </c>
      <c r="D3" s="4" t="s">
        <v>20</v>
      </c>
      <c r="E3" s="4" t="s">
        <v>21</v>
      </c>
      <c r="F3" s="4" t="s">
        <v>5</v>
      </c>
      <c r="G3" s="4" t="s">
        <v>22</v>
      </c>
      <c r="H3" s="4" t="s">
        <v>1</v>
      </c>
      <c r="I3" s="4" t="s">
        <v>2</v>
      </c>
      <c r="J3" s="4" t="s">
        <v>3</v>
      </c>
      <c r="K3" s="4" t="s">
        <v>12</v>
      </c>
      <c r="L3" s="4" t="s">
        <v>13</v>
      </c>
    </row>
    <row r="4" spans="2:18">
      <c r="B4" t="s">
        <v>34</v>
      </c>
      <c r="C4" s="35">
        <v>3072.3717649406599</v>
      </c>
      <c r="D4" s="35">
        <v>3067.2937270161701</v>
      </c>
      <c r="E4" s="35">
        <v>3180.1371288480823</v>
      </c>
      <c r="F4" s="35">
        <v>3203.41877011217</v>
      </c>
      <c r="G4" s="35">
        <v>3603.1265769568299</v>
      </c>
      <c r="H4" s="35">
        <v>3586.1110184437503</v>
      </c>
      <c r="I4" s="35">
        <v>3754.1237643928698</v>
      </c>
      <c r="J4" s="35">
        <v>3792.3113323719199</v>
      </c>
      <c r="K4" s="35">
        <v>3962.1926001564598</v>
      </c>
      <c r="L4" s="36">
        <v>3881.9991325731903</v>
      </c>
      <c r="M4" s="37"/>
      <c r="R4" s="37"/>
    </row>
    <row r="5" spans="2:18">
      <c r="B5" s="1" t="s">
        <v>35</v>
      </c>
      <c r="C5" s="35">
        <v>5523.6435411979201</v>
      </c>
      <c r="D5" s="35">
        <v>5584.5554062586498</v>
      </c>
      <c r="E5" s="35">
        <v>5730.8783202691493</v>
      </c>
      <c r="F5" s="35">
        <v>5809.9584225860499</v>
      </c>
      <c r="G5" s="35">
        <v>6143.1601810560896</v>
      </c>
      <c r="H5" s="35">
        <v>6237.5185254878998</v>
      </c>
      <c r="I5" s="35">
        <v>6387.9340926738596</v>
      </c>
      <c r="J5" s="35">
        <v>6517.5068447030908</v>
      </c>
      <c r="K5" s="35">
        <v>6539.01278069417</v>
      </c>
      <c r="L5" s="36">
        <v>6403.3166535299806</v>
      </c>
      <c r="M5" s="37"/>
      <c r="R5" s="37"/>
    </row>
    <row r="6" spans="2:18">
      <c r="B6" t="s">
        <v>36</v>
      </c>
      <c r="C6" s="35">
        <v>16.806562732393033</v>
      </c>
      <c r="D6" s="35">
        <v>16.745596827822599</v>
      </c>
      <c r="E6" s="35">
        <v>22.99910493726313</v>
      </c>
      <c r="F6" s="35">
        <v>17.014231709985967</v>
      </c>
      <c r="G6" s="35">
        <v>17.293490107044331</v>
      </c>
      <c r="H6" s="35">
        <v>17.159580591757585</v>
      </c>
      <c r="I6" s="35">
        <v>17.30990033134762</v>
      </c>
      <c r="J6" s="35">
        <v>16.988985596723495</v>
      </c>
      <c r="K6" s="35">
        <v>16.21702877772384</v>
      </c>
      <c r="L6" s="36">
        <v>15.749299860013238</v>
      </c>
      <c r="M6" s="37"/>
      <c r="R6" s="37"/>
    </row>
    <row r="7" spans="2:18">
      <c r="B7" t="s">
        <v>37</v>
      </c>
      <c r="C7" s="35">
        <v>1.7991112723044354E-2</v>
      </c>
      <c r="D7" s="35">
        <v>3.2876729999999998</v>
      </c>
      <c r="E7" s="35">
        <v>6.4581040180199993</v>
      </c>
      <c r="F7" s="35">
        <v>14.579824610329979</v>
      </c>
      <c r="G7" s="35">
        <v>9.3183318307959997</v>
      </c>
      <c r="H7" s="35">
        <v>9.8309895900000015</v>
      </c>
      <c r="I7" s="35">
        <v>9.7359791999999992</v>
      </c>
      <c r="J7" s="35">
        <v>10.438677799999999</v>
      </c>
      <c r="K7" s="35">
        <v>19.827851354099998</v>
      </c>
      <c r="L7" s="36">
        <v>19.600116408000101</v>
      </c>
      <c r="M7" s="37"/>
      <c r="P7" s="37"/>
      <c r="R7" s="37"/>
    </row>
    <row r="8" spans="2:18">
      <c r="B8" t="s">
        <v>38</v>
      </c>
      <c r="C8" s="35">
        <v>106.301326164003</v>
      </c>
      <c r="D8" s="35">
        <v>111.57547752094</v>
      </c>
      <c r="E8" s="35">
        <v>-4.1856139084154399E-4</v>
      </c>
      <c r="F8" s="35">
        <v>298.69238959451297</v>
      </c>
      <c r="G8" s="35">
        <v>81.886321000999999</v>
      </c>
      <c r="H8" s="35">
        <v>7.8563546344451494</v>
      </c>
      <c r="I8" s="35">
        <v>7.7551210271487996</v>
      </c>
      <c r="J8" s="35">
        <v>0</v>
      </c>
      <c r="K8" s="35">
        <v>116.50456387067599</v>
      </c>
      <c r="L8" s="36">
        <v>76.242099921466803</v>
      </c>
      <c r="M8" s="37"/>
      <c r="R8" s="37"/>
    </row>
    <row r="9" spans="2:18">
      <c r="B9" t="s">
        <v>39</v>
      </c>
      <c r="C9" s="35">
        <v>12792.153787545885</v>
      </c>
      <c r="D9" s="35">
        <v>12591.036388548113</v>
      </c>
      <c r="E9" s="35">
        <v>13805.220865638583</v>
      </c>
      <c r="F9" s="35">
        <v>15732.202175759146</v>
      </c>
      <c r="G9" s="35">
        <v>14196.971386202638</v>
      </c>
      <c r="H9" s="35">
        <v>14380.69423957238</v>
      </c>
      <c r="I9" s="35">
        <v>14519.599172960829</v>
      </c>
      <c r="J9" s="35">
        <v>15251.918771032062</v>
      </c>
      <c r="K9" s="35">
        <v>13212.764131600225</v>
      </c>
      <c r="L9" s="36">
        <v>11908.559713047314</v>
      </c>
      <c r="M9" s="37"/>
      <c r="P9" s="37"/>
      <c r="R9" s="37"/>
    </row>
    <row r="10" spans="2:18">
      <c r="B10" t="s">
        <v>40</v>
      </c>
      <c r="C10" s="35">
        <v>4463.3872876883297</v>
      </c>
      <c r="D10" s="35">
        <v>4041.4983576630498</v>
      </c>
      <c r="E10" s="35">
        <v>4008.7468842143298</v>
      </c>
      <c r="F10" s="35">
        <v>1063.5970690230399</v>
      </c>
      <c r="G10" s="35">
        <v>3339.3354299285102</v>
      </c>
      <c r="H10" s="35">
        <v>2816.2610970554797</v>
      </c>
      <c r="I10" s="35">
        <v>1957.86262147607</v>
      </c>
      <c r="J10" s="35">
        <v>2651.42720544044</v>
      </c>
      <c r="K10" s="35">
        <v>3862.2594516168601</v>
      </c>
      <c r="L10" s="36">
        <v>3496.5719956815096</v>
      </c>
      <c r="M10" s="37"/>
      <c r="P10" s="37"/>
      <c r="R10" s="37"/>
    </row>
    <row r="11" spans="2:18" s="27" customFormat="1">
      <c r="B11" s="11" t="s">
        <v>41</v>
      </c>
      <c r="C11" s="38">
        <v>25974.682261381902</v>
      </c>
      <c r="D11" s="38">
        <v>25415.992626834799</v>
      </c>
      <c r="E11" s="38">
        <v>26754.439989363997</v>
      </c>
      <c r="F11" s="38">
        <v>26139.462883395197</v>
      </c>
      <c r="G11" s="38">
        <v>27391.0917170828</v>
      </c>
      <c r="H11" s="38">
        <v>27055.431805375698</v>
      </c>
      <c r="I11" s="38">
        <v>26654.320652062201</v>
      </c>
      <c r="J11" s="38">
        <v>28240.591816944201</v>
      </c>
      <c r="K11" s="38">
        <v>27728.7784080702</v>
      </c>
      <c r="L11" s="39">
        <v>25802.039011021403</v>
      </c>
      <c r="M11" s="40"/>
      <c r="R11" s="40"/>
    </row>
    <row r="12" spans="2:18">
      <c r="G12" s="2"/>
      <c r="H12" s="2"/>
      <c r="I12" s="2"/>
      <c r="J12" s="2"/>
      <c r="K12" s="2"/>
      <c r="L12" s="2"/>
      <c r="M12" s="37"/>
      <c r="R12" s="37"/>
    </row>
    <row r="13" spans="2:18" s="2" customFormat="1">
      <c r="B13" s="3" t="s">
        <v>42</v>
      </c>
      <c r="C13" s="4" t="str">
        <f t="shared" ref="C13:G13" si="0">+C$3</f>
        <v>4Q 2013</v>
      </c>
      <c r="D13" s="4" t="str">
        <f t="shared" si="0"/>
        <v>1Q 2014</v>
      </c>
      <c r="E13" s="4" t="str">
        <f t="shared" si="0"/>
        <v>2Q 2014</v>
      </c>
      <c r="F13" s="4" t="str">
        <f t="shared" si="0"/>
        <v>3Q 2014</v>
      </c>
      <c r="G13" s="4" t="str">
        <f t="shared" si="0"/>
        <v>4Q 2014</v>
      </c>
      <c r="H13" s="4" t="str">
        <f>+H$3</f>
        <v>1Q 2015</v>
      </c>
      <c r="I13" s="4" t="str">
        <f>+I$3</f>
        <v>2Q 2015</v>
      </c>
      <c r="J13" s="4" t="str">
        <f>+J$3</f>
        <v>3Q 2015</v>
      </c>
      <c r="K13" s="4" t="str">
        <f>+K$3</f>
        <v>4Q 2015</v>
      </c>
      <c r="L13" s="4" t="str">
        <f>+L$3</f>
        <v>1Q 2016</v>
      </c>
    </row>
    <row r="14" spans="2:18">
      <c r="B14" t="s">
        <v>43</v>
      </c>
      <c r="C14" s="35">
        <v>6230.5029417473315</v>
      </c>
      <c r="D14" s="35">
        <v>7046.3955845713472</v>
      </c>
      <c r="E14" s="35">
        <v>7534.4209983040901</v>
      </c>
      <c r="F14" s="35">
        <v>5124.858194069704</v>
      </c>
      <c r="G14" s="35">
        <v>5677.1864106734201</v>
      </c>
      <c r="H14" s="35">
        <v>5706.7254030336826</v>
      </c>
      <c r="I14" s="35">
        <v>5835.7088937335911</v>
      </c>
      <c r="J14" s="35">
        <v>6326.3823149023237</v>
      </c>
      <c r="K14" s="35">
        <v>6396.5252678601428</v>
      </c>
      <c r="L14" s="36">
        <v>6278.1435536235376</v>
      </c>
      <c r="M14" s="37"/>
      <c r="R14" s="37"/>
    </row>
    <row r="15" spans="2:18">
      <c r="B15" t="s">
        <v>44</v>
      </c>
      <c r="C15" s="35">
        <v>156.01722104485799</v>
      </c>
      <c r="D15" s="35">
        <v>160.560552336223</v>
      </c>
      <c r="E15" s="35">
        <v>175.15809731226003</v>
      </c>
      <c r="F15" s="35">
        <v>185.567666543836</v>
      </c>
      <c r="G15" s="35">
        <v>216.17012969000001</v>
      </c>
      <c r="H15" s="35">
        <v>238.57682265776702</v>
      </c>
      <c r="I15" s="35">
        <v>241.44818306862899</v>
      </c>
      <c r="J15" s="35">
        <v>252.52314117565601</v>
      </c>
      <c r="K15" s="35">
        <v>233.54818065245701</v>
      </c>
      <c r="L15" s="36">
        <v>248.80580200007299</v>
      </c>
      <c r="M15" s="37"/>
      <c r="R15" s="37"/>
    </row>
    <row r="16" spans="2:18">
      <c r="B16" s="1" t="s">
        <v>45</v>
      </c>
      <c r="C16" s="35">
        <v>1802.01550818839</v>
      </c>
      <c r="D16" s="35">
        <v>1890.0603839718699</v>
      </c>
      <c r="E16" s="35">
        <v>1922.1917598543901</v>
      </c>
      <c r="F16" s="35">
        <v>1662.38864677878</v>
      </c>
      <c r="G16" s="35">
        <v>1391.03463652197</v>
      </c>
      <c r="H16" s="35">
        <v>1338.47583279165</v>
      </c>
      <c r="I16" s="35">
        <v>1444.75651770322</v>
      </c>
      <c r="J16" s="35">
        <v>1472.1018897445099</v>
      </c>
      <c r="K16" s="35">
        <v>881.47085594831503</v>
      </c>
      <c r="L16" s="36">
        <v>833.26990444472597</v>
      </c>
      <c r="M16" s="37"/>
      <c r="O16" s="37"/>
      <c r="P16" s="37"/>
      <c r="R16" s="37"/>
    </row>
    <row r="17" spans="2:18">
      <c r="B17" s="1" t="s">
        <v>46</v>
      </c>
      <c r="C17" s="35">
        <v>3533.1988255721899</v>
      </c>
      <c r="D17" s="35">
        <v>3649.8670576111504</v>
      </c>
      <c r="E17" s="35">
        <v>3709.6936489607901</v>
      </c>
      <c r="F17" s="35">
        <v>3652.0326824565896</v>
      </c>
      <c r="G17" s="35">
        <v>3153.56754644178</v>
      </c>
      <c r="H17" s="35">
        <v>3141.9519852554899</v>
      </c>
      <c r="I17" s="35">
        <v>3685.0892671493198</v>
      </c>
      <c r="J17" s="35">
        <v>3122.4912162735</v>
      </c>
      <c r="K17" s="35">
        <v>3136.5424941783099</v>
      </c>
      <c r="L17" s="36">
        <v>3343.1291473296601</v>
      </c>
      <c r="M17" s="37"/>
      <c r="O17" s="37"/>
      <c r="P17" s="37"/>
      <c r="R17" s="37"/>
    </row>
    <row r="18" spans="2:18">
      <c r="B18" s="1" t="s">
        <v>47</v>
      </c>
      <c r="C18" s="35">
        <v>14239.075252605289</v>
      </c>
      <c r="D18" s="35">
        <v>12653.348655536862</v>
      </c>
      <c r="E18" s="35">
        <v>13395.593887426736</v>
      </c>
      <c r="F18" s="35">
        <v>15298.285431277558</v>
      </c>
      <c r="G18" s="35">
        <v>16278.830276200317</v>
      </c>
      <c r="H18" s="35">
        <v>16048.802817187825</v>
      </c>
      <c r="I18" s="35">
        <v>15356.494043515129</v>
      </c>
      <c r="J18" s="35">
        <v>16584.305090262016</v>
      </c>
      <c r="K18" s="35">
        <v>16519.632746374613</v>
      </c>
      <c r="L18" s="36">
        <v>14443.550992306848</v>
      </c>
      <c r="M18" s="37"/>
      <c r="O18" s="37"/>
      <c r="P18" s="37"/>
      <c r="R18" s="37"/>
    </row>
    <row r="19" spans="2:18">
      <c r="B19" t="s">
        <v>48</v>
      </c>
      <c r="C19" s="35">
        <v>13.8864278995123</v>
      </c>
      <c r="D19" s="35">
        <v>15.742721469137699</v>
      </c>
      <c r="E19" s="35">
        <v>17.379068143663698</v>
      </c>
      <c r="F19" s="35">
        <v>216.318086579842</v>
      </c>
      <c r="G19" s="35">
        <v>674.31823190298201</v>
      </c>
      <c r="H19" s="35">
        <v>580.91031928427401</v>
      </c>
      <c r="I19" s="35">
        <v>90.819375908870498</v>
      </c>
      <c r="J19" s="35">
        <v>482.802973246384</v>
      </c>
      <c r="K19" s="35">
        <v>561.06579230368698</v>
      </c>
      <c r="L19" s="36">
        <v>655.1523480235511</v>
      </c>
      <c r="M19" s="37"/>
      <c r="R19" s="37"/>
    </row>
    <row r="20" spans="2:18" s="27" customFormat="1">
      <c r="B20" s="11" t="s">
        <v>86</v>
      </c>
      <c r="C20" s="38">
        <v>25974.696177057602</v>
      </c>
      <c r="D20" s="38">
        <v>25415.9749554966</v>
      </c>
      <c r="E20" s="38">
        <v>26754.437460002002</v>
      </c>
      <c r="F20" s="38">
        <v>26139.450707706401</v>
      </c>
      <c r="G20" s="38">
        <v>27391.107231430502</v>
      </c>
      <c r="H20" s="38">
        <v>27055.443180210699</v>
      </c>
      <c r="I20" s="38">
        <v>26654.3162810787</v>
      </c>
      <c r="J20" s="38">
        <v>28240.6066256044</v>
      </c>
      <c r="K20" s="38">
        <v>27728.7853373176</v>
      </c>
      <c r="L20" s="39">
        <v>25802.051747728401</v>
      </c>
      <c r="M20" s="40"/>
      <c r="R20" s="40"/>
    </row>
    <row r="21" spans="2:18">
      <c r="G21" s="2"/>
      <c r="H21" s="2"/>
      <c r="I21" s="2"/>
      <c r="J21" s="2"/>
      <c r="K21" s="2"/>
      <c r="L21" s="2"/>
      <c r="M21" s="37"/>
      <c r="P21" s="41"/>
      <c r="R21" s="37"/>
    </row>
    <row r="22" spans="2:18">
      <c r="B22" s="1" t="s">
        <v>49</v>
      </c>
      <c r="C22" s="42">
        <v>98.176210622271299</v>
      </c>
      <c r="D22" s="42">
        <v>1491.9675172065201</v>
      </c>
      <c r="E22" s="42">
        <v>336.31320507804901</v>
      </c>
      <c r="F22" s="42">
        <v>880.09490809796898</v>
      </c>
      <c r="G22" s="42">
        <v>-687.73859028713798</v>
      </c>
      <c r="H22" s="42">
        <v>90.421151631916601</v>
      </c>
      <c r="I22" s="42">
        <v>655.61758909923003</v>
      </c>
      <c r="J22" s="42">
        <v>314.82154289837405</v>
      </c>
      <c r="K22" s="42">
        <v>-1607.2154474136501</v>
      </c>
      <c r="L22" s="43">
        <v>-933.14166228954298</v>
      </c>
      <c r="M22" s="37"/>
      <c r="R22" s="37"/>
    </row>
    <row r="23" spans="2:18">
      <c r="B23" s="1" t="s">
        <v>50</v>
      </c>
      <c r="C23" s="42">
        <v>-1022.6213514933534</v>
      </c>
      <c r="D23" s="42">
        <v>-490.75172910370111</v>
      </c>
      <c r="E23" s="42">
        <v>-288.13185256650559</v>
      </c>
      <c r="F23" s="42">
        <v>2491.4814858085492</v>
      </c>
      <c r="G23" s="42">
        <v>397.34569558445583</v>
      </c>
      <c r="H23" s="42">
        <v>888.91386325983876</v>
      </c>
      <c r="I23" s="42">
        <v>1800.5549213549709</v>
      </c>
      <c r="J23" s="42">
        <v>943.42830627944386</v>
      </c>
      <c r="K23" s="42">
        <v>-300.98358035963929</v>
      </c>
      <c r="L23" s="43">
        <v>405.86728334223426</v>
      </c>
      <c r="M23" s="37"/>
      <c r="N23" s="37"/>
      <c r="R23" s="37"/>
    </row>
    <row r="24" spans="2:18">
      <c r="B24" t="s">
        <v>51</v>
      </c>
      <c r="C24" s="44">
        <f>+C14+C15</f>
        <v>6386.5201627921897</v>
      </c>
      <c r="D24" s="44">
        <f t="shared" ref="D24:L24" si="1">D14+D15</f>
        <v>7206.95613690757</v>
      </c>
      <c r="E24" s="44">
        <f t="shared" si="1"/>
        <v>7709.5790956163501</v>
      </c>
      <c r="F24" s="44">
        <f t="shared" si="1"/>
        <v>5310.42586061354</v>
      </c>
      <c r="G24" s="44">
        <f t="shared" si="1"/>
        <v>5893.3565403634202</v>
      </c>
      <c r="H24" s="44">
        <f t="shared" si="1"/>
        <v>5945.3022256914501</v>
      </c>
      <c r="I24" s="44">
        <f t="shared" si="1"/>
        <v>6077.1570768022202</v>
      </c>
      <c r="J24" s="44">
        <f t="shared" si="1"/>
        <v>6578.9054560779796</v>
      </c>
      <c r="K24" s="44">
        <f t="shared" si="1"/>
        <v>6630.0734485125995</v>
      </c>
      <c r="L24" s="45">
        <f t="shared" si="1"/>
        <v>6526.9493556236102</v>
      </c>
      <c r="M24" s="37"/>
      <c r="N24" s="46"/>
      <c r="R24" s="37"/>
    </row>
    <row r="25" spans="2:18">
      <c r="B25" t="s">
        <v>52</v>
      </c>
      <c r="C25" s="47">
        <f t="shared" ref="C25:L25" si="2">C24/C20*100</f>
        <v>24.587468200814396</v>
      </c>
      <c r="D25" s="47">
        <f t="shared" si="2"/>
        <v>28.356008964940195</v>
      </c>
      <c r="E25" s="47">
        <f t="shared" si="2"/>
        <v>28.816076238351879</v>
      </c>
      <c r="F25" s="47">
        <f t="shared" si="2"/>
        <v>20.315751543500976</v>
      </c>
      <c r="G25" s="47">
        <f t="shared" si="2"/>
        <v>21.515583472291926</v>
      </c>
      <c r="H25" s="47">
        <f t="shared" si="2"/>
        <v>21.974514281991333</v>
      </c>
      <c r="I25" s="47">
        <f t="shared" si="2"/>
        <v>22.79989857071013</v>
      </c>
      <c r="J25" s="47">
        <f t="shared" si="2"/>
        <v>23.295907001208686</v>
      </c>
      <c r="K25" s="47">
        <f t="shared" si="2"/>
        <v>23.910435916533995</v>
      </c>
      <c r="L25" s="48">
        <f t="shared" si="2"/>
        <v>25.296241630079823</v>
      </c>
      <c r="M25" s="37"/>
      <c r="N25" s="49"/>
      <c r="R25" s="37"/>
    </row>
    <row r="26" spans="2:18">
      <c r="C26" s="47"/>
      <c r="D26" s="47"/>
      <c r="E26" s="47"/>
      <c r="F26" s="47"/>
      <c r="G26" s="48"/>
      <c r="H26" s="48"/>
      <c r="I26" s="48"/>
      <c r="J26" s="48"/>
      <c r="K26" s="48"/>
      <c r="L26" s="48"/>
      <c r="M26" s="37"/>
      <c r="R26" s="37"/>
    </row>
  </sheetData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R25"/>
  <sheetViews>
    <sheetView view="pageBreakPreview" zoomScaleNormal="100" zoomScaleSheetLayoutView="100" workbookViewId="0">
      <pane xSplit="2" topLeftCell="C1" activePane="topRight" state="frozenSplit"/>
      <selection activeCell="B29" sqref="B29:G30"/>
      <selection pane="topRight" activeCell="G41" sqref="G41"/>
    </sheetView>
  </sheetViews>
  <sheetFormatPr defaultRowHeight="12.75"/>
  <cols>
    <col min="1" max="1" width="4" customWidth="1"/>
    <col min="2" max="2" width="49.42578125" bestFit="1" customWidth="1"/>
    <col min="3" max="3" width="9.140625" style="2" customWidth="1"/>
    <col min="4" max="4" width="9.140625" customWidth="1"/>
    <col min="5" max="5" width="9.140625" customWidth="1" collapsed="1"/>
    <col min="6" max="7" width="9.140625" style="2" customWidth="1"/>
    <col min="9" max="14" width="9.140625" collapsed="1"/>
  </cols>
  <sheetData>
    <row r="2" spans="2:18">
      <c r="B2" s="2" t="s">
        <v>0</v>
      </c>
      <c r="C2" s="58" t="s">
        <v>62</v>
      </c>
    </row>
    <row r="3" spans="2:18" s="2" customFormat="1">
      <c r="B3" s="3" t="s">
        <v>63</v>
      </c>
      <c r="C3" s="4" t="s">
        <v>19</v>
      </c>
      <c r="D3" s="4" t="s">
        <v>20</v>
      </c>
      <c r="E3" s="4" t="s">
        <v>21</v>
      </c>
      <c r="F3" s="4" t="s">
        <v>5</v>
      </c>
      <c r="G3" s="4" t="s">
        <v>22</v>
      </c>
      <c r="H3" s="4" t="s">
        <v>23</v>
      </c>
      <c r="I3" s="4" t="s">
        <v>1</v>
      </c>
      <c r="J3" s="4" t="s">
        <v>2</v>
      </c>
      <c r="K3" s="4" t="s">
        <v>3</v>
      </c>
      <c r="L3" s="4" t="s">
        <v>12</v>
      </c>
      <c r="M3" s="4" t="s">
        <v>24</v>
      </c>
      <c r="N3" s="4" t="s">
        <v>13</v>
      </c>
    </row>
    <row r="5" spans="2:18">
      <c r="B5" s="1" t="s">
        <v>64</v>
      </c>
      <c r="C5" s="52">
        <v>2162</v>
      </c>
      <c r="D5" s="52">
        <v>623</v>
      </c>
      <c r="E5" s="52">
        <v>587</v>
      </c>
      <c r="F5" s="52">
        <v>617</v>
      </c>
      <c r="G5" s="52">
        <v>785.46007994483011</v>
      </c>
      <c r="H5" s="52">
        <v>2674.88707594483</v>
      </c>
      <c r="I5" s="52">
        <v>591.19301046998498</v>
      </c>
      <c r="J5" s="52">
        <v>546.98262026492489</v>
      </c>
      <c r="K5" s="52">
        <v>520.94852717779997</v>
      </c>
      <c r="L5" s="52">
        <v>181.77334433214</v>
      </c>
      <c r="M5" s="52">
        <v>1840.8975022448499</v>
      </c>
      <c r="N5" s="53">
        <v>508.40886230501798</v>
      </c>
    </row>
    <row r="6" spans="2:18">
      <c r="B6" t="s">
        <v>65</v>
      </c>
      <c r="C6" s="52">
        <v>497</v>
      </c>
      <c r="D6" s="52">
        <v>-1510</v>
      </c>
      <c r="E6" s="52">
        <v>1239</v>
      </c>
      <c r="F6" s="52">
        <v>-968</v>
      </c>
      <c r="G6" s="52">
        <v>1271.3193531517697</v>
      </c>
      <c r="H6" s="52">
        <v>-30.107646848230161</v>
      </c>
      <c r="I6" s="52">
        <v>-1004.725562388163</v>
      </c>
      <c r="J6" s="52">
        <v>-627.13577692855677</v>
      </c>
      <c r="K6" s="52">
        <v>311.14598260299999</v>
      </c>
      <c r="L6" s="52">
        <v>1413.6988491297202</v>
      </c>
      <c r="M6" s="52">
        <v>92.98349241599999</v>
      </c>
      <c r="N6" s="53">
        <v>-835.74774933641606</v>
      </c>
    </row>
    <row r="7" spans="2:18" s="27" customFormat="1">
      <c r="B7" s="11" t="s">
        <v>66</v>
      </c>
      <c r="C7" s="25">
        <v>2659</v>
      </c>
      <c r="D7" s="25">
        <f>SUM(D5:D6)</f>
        <v>-887</v>
      </c>
      <c r="E7" s="25">
        <f t="shared" ref="E7:F7" si="0">SUM(E5:E6)</f>
        <v>1826</v>
      </c>
      <c r="F7" s="25">
        <f t="shared" si="0"/>
        <v>-351</v>
      </c>
      <c r="G7" s="25">
        <v>2056.7794330965999</v>
      </c>
      <c r="H7" s="25">
        <v>2644.7794290965999</v>
      </c>
      <c r="I7" s="25">
        <v>-413.532551918178</v>
      </c>
      <c r="J7" s="25">
        <v>-80.153156663631904</v>
      </c>
      <c r="K7" s="25">
        <v>832.09450978079997</v>
      </c>
      <c r="L7" s="25">
        <v>1595.4721934618601</v>
      </c>
      <c r="M7" s="25">
        <v>1933.8809946608499</v>
      </c>
      <c r="N7" s="26">
        <v>-327.33888703139803</v>
      </c>
    </row>
    <row r="8" spans="2:18">
      <c r="B8" s="19"/>
      <c r="C8" s="5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2:18">
      <c r="B9" s="20" t="s">
        <v>67</v>
      </c>
      <c r="C9" s="52">
        <v>-996</v>
      </c>
      <c r="D9" s="52">
        <v>-132</v>
      </c>
      <c r="E9" s="52">
        <v>-166</v>
      </c>
      <c r="F9" s="52">
        <v>-203</v>
      </c>
      <c r="G9" s="52">
        <v>-314.66076628033397</v>
      </c>
      <c r="H9" s="52">
        <v>-815.66076628033397</v>
      </c>
      <c r="I9" s="52">
        <v>-117.981856404159</v>
      </c>
      <c r="J9" s="52">
        <v>-297.25460776279198</v>
      </c>
      <c r="K9" s="52">
        <v>-165.09918767575599</v>
      </c>
      <c r="L9" s="52">
        <v>-261.02239236104202</v>
      </c>
      <c r="M9" s="52">
        <v>-841.35804420374905</v>
      </c>
      <c r="N9" s="53">
        <v>-93.860236584429501</v>
      </c>
    </row>
    <row r="10" spans="2:18">
      <c r="B10" s="20" t="s">
        <v>68</v>
      </c>
      <c r="C10" s="52">
        <v>-498</v>
      </c>
      <c r="D10" s="52">
        <v>-120</v>
      </c>
      <c r="E10" s="52">
        <v>-115</v>
      </c>
      <c r="F10" s="52">
        <v>-124</v>
      </c>
      <c r="G10" s="52">
        <v>-194.69869813236699</v>
      </c>
      <c r="H10" s="52">
        <v>-553.69869813236699</v>
      </c>
      <c r="I10" s="52">
        <v>-108.92956998496601</v>
      </c>
      <c r="J10" s="52">
        <v>-125.35768133387801</v>
      </c>
      <c r="K10" s="52">
        <v>-94.204507937389991</v>
      </c>
      <c r="L10" s="52">
        <v>-120.972528885722</v>
      </c>
      <c r="M10" s="52">
        <v>-449.46428814195605</v>
      </c>
      <c r="N10" s="53">
        <v>-93.268123892057901</v>
      </c>
    </row>
    <row r="11" spans="2:18">
      <c r="B11" s="20" t="s">
        <v>69</v>
      </c>
      <c r="C11" s="52">
        <v>0</v>
      </c>
      <c r="D11" s="52" t="s">
        <v>70</v>
      </c>
      <c r="E11" s="52" t="s">
        <v>70</v>
      </c>
      <c r="F11" s="52" t="s">
        <v>70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3">
        <v>0</v>
      </c>
    </row>
    <row r="12" spans="2:18">
      <c r="B12" s="20" t="s">
        <v>71</v>
      </c>
      <c r="C12" s="52">
        <v>-619</v>
      </c>
      <c r="D12" s="52" t="s">
        <v>70</v>
      </c>
      <c r="E12" s="52">
        <v>-15</v>
      </c>
      <c r="F12" s="52" t="s">
        <v>70</v>
      </c>
      <c r="G12" s="52">
        <v>-36.478999999999999</v>
      </c>
      <c r="H12" s="52">
        <v>-51.478999999999999</v>
      </c>
      <c r="I12" s="52">
        <v>0</v>
      </c>
      <c r="J12" s="52">
        <v>0</v>
      </c>
      <c r="K12" s="52">
        <v>0</v>
      </c>
      <c r="L12" s="52">
        <v>-3.4828814183499097</v>
      </c>
      <c r="M12" s="52">
        <v>-3.4828814183499097</v>
      </c>
      <c r="N12" s="53">
        <v>0</v>
      </c>
    </row>
    <row r="13" spans="2:18">
      <c r="B13" s="20" t="s">
        <v>72</v>
      </c>
      <c r="C13" s="52">
        <v>3</v>
      </c>
      <c r="D13" s="52">
        <v>-4</v>
      </c>
      <c r="E13" s="52">
        <v>25</v>
      </c>
      <c r="F13" s="52">
        <f>-28+10</f>
        <v>-18</v>
      </c>
      <c r="G13" s="52">
        <v>49.872815923529572</v>
      </c>
      <c r="H13" s="52">
        <v>52.872815923529572</v>
      </c>
      <c r="I13" s="52">
        <v>-2.0717395787545001E-2</v>
      </c>
      <c r="J13" s="52">
        <v>3.2723121267796889</v>
      </c>
      <c r="K13" s="52">
        <v>-1.4324313833639963</v>
      </c>
      <c r="L13" s="52">
        <v>-6.9404849575201055</v>
      </c>
      <c r="M13" s="52">
        <v>-5.1213216098919636</v>
      </c>
      <c r="N13" s="53">
        <v>2.1380772776238275</v>
      </c>
    </row>
    <row r="14" spans="2:18" s="27" customFormat="1">
      <c r="B14" s="11" t="s">
        <v>73</v>
      </c>
      <c r="C14" s="25">
        <v>-2110</v>
      </c>
      <c r="D14" s="25">
        <f>SUM(D9:D13)</f>
        <v>-256</v>
      </c>
      <c r="E14" s="25">
        <f>SUM(E9:E13)</f>
        <v>-271</v>
      </c>
      <c r="F14" s="25">
        <f>SUM(F9:F13)</f>
        <v>-345</v>
      </c>
      <c r="G14" s="25">
        <v>-495.96564848917001</v>
      </c>
      <c r="H14" s="25">
        <v>-1367.96564848917</v>
      </c>
      <c r="I14" s="25">
        <v>-226.93214378491299</v>
      </c>
      <c r="J14" s="25">
        <v>-419.33997696989002</v>
      </c>
      <c r="K14" s="25">
        <v>-260.73612699651</v>
      </c>
      <c r="L14" s="25">
        <v>-392.41828762263395</v>
      </c>
      <c r="M14" s="25">
        <v>-1299.4265353739499</v>
      </c>
      <c r="N14" s="26">
        <v>-184.99028319886401</v>
      </c>
      <c r="R14" s="59"/>
    </row>
    <row r="15" spans="2:18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2:18">
      <c r="B16" t="s">
        <v>74</v>
      </c>
      <c r="C16" s="52">
        <v>-136</v>
      </c>
      <c r="D16" s="52">
        <v>88</v>
      </c>
      <c r="E16" s="52">
        <v>-3</v>
      </c>
      <c r="F16" s="52">
        <v>119</v>
      </c>
      <c r="G16" s="52">
        <v>-169.60621295505661</v>
      </c>
      <c r="H16" s="52">
        <v>34.393787044943402</v>
      </c>
      <c r="I16" s="52">
        <v>30.779557056775964</v>
      </c>
      <c r="J16" s="52">
        <v>48.884307228947542</v>
      </c>
      <c r="K16" s="52">
        <v>-7.578384224979934</v>
      </c>
      <c r="L16" s="52">
        <v>25.467830865137685</v>
      </c>
      <c r="M16" s="52">
        <v>97.55331092588176</v>
      </c>
      <c r="N16" s="53">
        <v>238.31920211311794</v>
      </c>
    </row>
    <row r="17" spans="2:14">
      <c r="B17" s="1" t="s">
        <v>75</v>
      </c>
      <c r="C17" s="52">
        <v>0</v>
      </c>
      <c r="D17" s="52">
        <v>0</v>
      </c>
      <c r="E17" s="52">
        <v>6</v>
      </c>
      <c r="F17" s="52">
        <v>-10</v>
      </c>
      <c r="G17" s="52">
        <v>-125.42752238076923</v>
      </c>
      <c r="H17" s="52">
        <v>-129.42752238076923</v>
      </c>
      <c r="I17" s="52">
        <v>64.525140002780958</v>
      </c>
      <c r="J17" s="52">
        <v>-4.1073749012771108</v>
      </c>
      <c r="K17" s="52">
        <v>9.1871299492822072</v>
      </c>
      <c r="L17" s="52">
        <v>-96.086475811721485</v>
      </c>
      <c r="M17" s="52">
        <v>-26.481580760935767</v>
      </c>
      <c r="N17" s="53">
        <v>35.691654504840876</v>
      </c>
    </row>
    <row r="18" spans="2:14">
      <c r="B18" t="s">
        <v>76</v>
      </c>
      <c r="C18" s="52">
        <v>859</v>
      </c>
      <c r="D18" s="52">
        <v>626</v>
      </c>
      <c r="E18" s="52">
        <v>-1643</v>
      </c>
      <c r="F18" s="52">
        <v>-2349</v>
      </c>
      <c r="G18" s="52">
        <v>632</v>
      </c>
      <c r="H18" s="52">
        <v>-2734</v>
      </c>
      <c r="I18" s="52">
        <v>0</v>
      </c>
      <c r="J18" s="52">
        <v>-393.78399999999999</v>
      </c>
      <c r="K18" s="52">
        <v>0</v>
      </c>
      <c r="L18" s="52">
        <v>0</v>
      </c>
      <c r="M18" s="52">
        <v>-393.78399999999999</v>
      </c>
      <c r="N18" s="53">
        <v>0</v>
      </c>
    </row>
    <row r="19" spans="2:14" s="27" customFormat="1">
      <c r="B19" s="11" t="s">
        <v>77</v>
      </c>
      <c r="C19" s="25">
        <v>723</v>
      </c>
      <c r="D19" s="25">
        <f t="shared" ref="D19:F19" si="1">SUM(D16:D18)</f>
        <v>714</v>
      </c>
      <c r="E19" s="25">
        <f t="shared" si="1"/>
        <v>-1640</v>
      </c>
      <c r="F19" s="25">
        <f t="shared" si="1"/>
        <v>-2240</v>
      </c>
      <c r="G19" s="25">
        <v>336.96626466417416</v>
      </c>
      <c r="H19" s="25">
        <v>-2829.0337353358259</v>
      </c>
      <c r="I19" s="25">
        <v>95.304697059556801</v>
      </c>
      <c r="J19" s="25">
        <v>-349.00706767233004</v>
      </c>
      <c r="K19" s="25">
        <v>1.6087457243026599</v>
      </c>
      <c r="L19" s="25">
        <v>-70.618644946584098</v>
      </c>
      <c r="M19" s="25">
        <v>-322.71226983505403</v>
      </c>
      <c r="N19" s="26">
        <v>274.01085661795901</v>
      </c>
    </row>
    <row r="20" spans="2:14"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2:14">
      <c r="B21" t="s">
        <v>78</v>
      </c>
      <c r="C21" s="52">
        <v>36</v>
      </c>
      <c r="D21" s="52">
        <v>7</v>
      </c>
      <c r="E21" s="52">
        <v>53</v>
      </c>
      <c r="F21" s="52">
        <v>-9</v>
      </c>
      <c r="G21" s="52">
        <v>377.739721903565</v>
      </c>
      <c r="H21" s="52">
        <v>428.739721903565</v>
      </c>
      <c r="I21" s="52">
        <v>22.282427204203998</v>
      </c>
      <c r="J21" s="52">
        <v>-10.0408911667132</v>
      </c>
      <c r="K21" s="52">
        <v>121.224430949752</v>
      </c>
      <c r="L21" s="52">
        <v>79.001574662144392</v>
      </c>
      <c r="M21" s="52">
        <v>212.26754164938703</v>
      </c>
      <c r="N21" s="53">
        <v>-127.584345816593</v>
      </c>
    </row>
    <row r="22" spans="2:14" s="27" customFormat="1">
      <c r="B22" s="11" t="s">
        <v>79</v>
      </c>
      <c r="C22" s="25">
        <v>1308</v>
      </c>
      <c r="D22" s="25">
        <f t="shared" ref="D22:F22" si="2">D7+D14+D21+D19</f>
        <v>-422</v>
      </c>
      <c r="E22" s="25">
        <f t="shared" si="2"/>
        <v>-32</v>
      </c>
      <c r="F22" s="25">
        <f t="shared" si="2"/>
        <v>-2945</v>
      </c>
      <c r="G22" s="25">
        <v>2275.5197711751689</v>
      </c>
      <c r="H22" s="25">
        <v>-1123.4802328248311</v>
      </c>
      <c r="I22" s="25">
        <v>-522.87757143933027</v>
      </c>
      <c r="J22" s="25">
        <v>-858.5410924725652</v>
      </c>
      <c r="K22" s="25">
        <v>694.19155945834461</v>
      </c>
      <c r="L22" s="25">
        <v>1211.4368355547865</v>
      </c>
      <c r="M22" s="25">
        <v>524.00973110123289</v>
      </c>
      <c r="N22" s="26">
        <v>-365.90265942889596</v>
      </c>
    </row>
    <row r="23" spans="2:14"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4">
      <c r="B24" t="s">
        <v>80</v>
      </c>
      <c r="C24" s="52">
        <v>3155</v>
      </c>
      <c r="D24" s="52">
        <f>C25</f>
        <v>4463</v>
      </c>
      <c r="E24" s="52">
        <f>D25</f>
        <v>4041</v>
      </c>
      <c r="F24" s="52">
        <f>+E25</f>
        <v>4009</v>
      </c>
      <c r="G24" s="52">
        <v>1063.999996</v>
      </c>
      <c r="H24" s="52">
        <v>4463.3872876883597</v>
      </c>
      <c r="I24" s="52">
        <v>3339.3354299285102</v>
      </c>
      <c r="J24" s="52">
        <v>2816.4578584892297</v>
      </c>
      <c r="K24" s="52">
        <v>1957.9167660166645</v>
      </c>
      <c r="L24" s="52">
        <v>2652.1083254750092</v>
      </c>
      <c r="M24" s="52">
        <v>3339.3354299285102</v>
      </c>
      <c r="N24" s="53">
        <v>3862.2594516168601</v>
      </c>
    </row>
    <row r="25" spans="2:14" s="27" customFormat="1">
      <c r="B25" s="11" t="s">
        <v>81</v>
      </c>
      <c r="C25" s="25">
        <v>4463</v>
      </c>
      <c r="D25" s="25">
        <f t="shared" ref="D25:J25" si="3">SUM(D22:D24)</f>
        <v>4041</v>
      </c>
      <c r="E25" s="25">
        <f t="shared" si="3"/>
        <v>4009</v>
      </c>
      <c r="F25" s="25">
        <f t="shared" si="3"/>
        <v>1064</v>
      </c>
      <c r="G25" s="25">
        <f t="shared" si="3"/>
        <v>3339.5197671751689</v>
      </c>
      <c r="H25" s="25">
        <f t="shared" si="3"/>
        <v>3339.9070548635286</v>
      </c>
      <c r="I25" s="25">
        <f t="shared" si="3"/>
        <v>2816.4578584891797</v>
      </c>
      <c r="J25" s="25">
        <f t="shared" si="3"/>
        <v>1957.9167660166645</v>
      </c>
      <c r="K25" s="25">
        <v>2652.1083254750092</v>
      </c>
      <c r="L25" s="25">
        <v>3863.545161029796</v>
      </c>
      <c r="M25" s="25">
        <v>3863.3451610297429</v>
      </c>
      <c r="N25" s="26">
        <f t="shared" ref="N25" si="4">SUM(N22:N24)</f>
        <v>3496.3567921879639</v>
      </c>
    </row>
  </sheetData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P47"/>
  <sheetViews>
    <sheetView view="pageBreakPreview" topLeftCell="A3" zoomScaleNormal="100" zoomScaleSheetLayoutView="100" workbookViewId="0">
      <pane xSplit="2" topLeftCell="C1" activePane="topRight" state="frozenSplit"/>
      <selection activeCell="B29" sqref="B29:G30"/>
      <selection pane="topRight" activeCell="O31" sqref="O31"/>
    </sheetView>
  </sheetViews>
  <sheetFormatPr defaultRowHeight="12.75"/>
  <cols>
    <col min="1" max="1" width="4" style="2" customWidth="1"/>
    <col min="2" max="2" width="24.7109375" style="2" customWidth="1"/>
    <col min="3" max="3" width="9.140625" style="2" customWidth="1"/>
    <col min="4" max="4" width="9.140625" style="2" customWidth="1" collapsed="1"/>
    <col min="5" max="8" width="9.140625" style="2" customWidth="1"/>
    <col min="9" max="16384" width="9.140625" style="2"/>
  </cols>
  <sheetData>
    <row r="2" spans="2:16">
      <c r="B2" s="2" t="s">
        <v>0</v>
      </c>
      <c r="C2" s="20"/>
      <c r="D2" s="20"/>
      <c r="E2" s="20"/>
      <c r="F2" s="20"/>
    </row>
    <row r="3" spans="2:16">
      <c r="B3" s="3" t="s">
        <v>53</v>
      </c>
      <c r="C3" s="4" t="s">
        <v>19</v>
      </c>
      <c r="D3" s="4" t="s">
        <v>20</v>
      </c>
      <c r="E3" s="4" t="s">
        <v>21</v>
      </c>
      <c r="F3" s="4" t="s">
        <v>5</v>
      </c>
      <c r="G3" s="4" t="s">
        <v>22</v>
      </c>
      <c r="H3" s="4" t="s">
        <v>23</v>
      </c>
      <c r="I3" s="4" t="s">
        <v>1</v>
      </c>
      <c r="J3" s="4" t="s">
        <v>2</v>
      </c>
      <c r="K3" s="4" t="s">
        <v>3</v>
      </c>
      <c r="L3" s="4" t="s">
        <v>12</v>
      </c>
      <c r="M3" s="4" t="s">
        <v>24</v>
      </c>
      <c r="N3" s="4" t="s">
        <v>13</v>
      </c>
    </row>
    <row r="4" spans="2:16">
      <c r="B4" s="50" t="s">
        <v>54</v>
      </c>
      <c r="C4" s="52">
        <v>15702.937434476598</v>
      </c>
      <c r="D4" s="52">
        <v>4105.4715705800199</v>
      </c>
      <c r="E4" s="52">
        <v>4671.8955970218094</v>
      </c>
      <c r="F4" s="52">
        <v>5054.1396091101997</v>
      </c>
      <c r="G4" s="52">
        <v>5461.2175336489299</v>
      </c>
      <c r="H4" s="52">
        <v>19292.724310361002</v>
      </c>
      <c r="I4" s="52">
        <v>5077.0059865327094</v>
      </c>
      <c r="J4" s="52">
        <v>4819.7833452676305</v>
      </c>
      <c r="K4" s="52">
        <v>4452.1309402939796</v>
      </c>
      <c r="L4" s="52">
        <v>4751.6455286130404</v>
      </c>
      <c r="M4" s="52">
        <v>19100.565800707402</v>
      </c>
      <c r="N4" s="53">
        <v>3863.6644934747296</v>
      </c>
      <c r="P4" s="52"/>
    </row>
    <row r="5" spans="2:16">
      <c r="B5" s="50" t="s">
        <v>55</v>
      </c>
      <c r="C5" s="52">
        <v>12501.675515029701</v>
      </c>
      <c r="D5" s="52">
        <v>3403.7731589626896</v>
      </c>
      <c r="E5" s="52">
        <v>3408.18034051319</v>
      </c>
      <c r="F5" s="52">
        <v>3209.6215859505</v>
      </c>
      <c r="G5" s="52">
        <v>3688.2594317910098</v>
      </c>
      <c r="H5" s="52">
        <v>13709.834517217399</v>
      </c>
      <c r="I5" s="52">
        <v>3467.06976822964</v>
      </c>
      <c r="J5" s="52">
        <v>3292.6867691950101</v>
      </c>
      <c r="K5" s="52">
        <v>2989.9235510480103</v>
      </c>
      <c r="L5" s="52">
        <v>3170.39742911029</v>
      </c>
      <c r="M5" s="52">
        <v>12920.077517583</v>
      </c>
      <c r="N5" s="53">
        <v>2649.93853022445</v>
      </c>
      <c r="P5" s="52"/>
    </row>
    <row r="6" spans="2:16">
      <c r="B6" s="50" t="s">
        <v>56</v>
      </c>
      <c r="C6" s="52">
        <v>1183.0679090339299</v>
      </c>
      <c r="D6" s="52">
        <v>21.033174355484</v>
      </c>
      <c r="E6" s="52">
        <v>31.424584139295</v>
      </c>
      <c r="F6" s="52">
        <v>62.431767227602698</v>
      </c>
      <c r="G6" s="52">
        <v>90.254685463940305</v>
      </c>
      <c r="H6" s="52">
        <v>205.144211186322</v>
      </c>
      <c r="I6" s="52">
        <v>40.688891745926796</v>
      </c>
      <c r="J6" s="52">
        <v>50.109858100929898</v>
      </c>
      <c r="K6" s="52">
        <v>103.762760148895</v>
      </c>
      <c r="L6" s="52">
        <v>78.825630358517401</v>
      </c>
      <c r="M6" s="52">
        <v>273.38714035426904</v>
      </c>
      <c r="N6" s="53">
        <v>25.199361179809902</v>
      </c>
      <c r="P6" s="52"/>
    </row>
    <row r="7" spans="2:16">
      <c r="B7" s="50" t="s">
        <v>57</v>
      </c>
      <c r="C7" s="52">
        <v>-329.28636318482768</v>
      </c>
      <c r="D7" s="52">
        <v>-48.366104165504233</v>
      </c>
      <c r="E7" s="52">
        <v>-51.405616300364834</v>
      </c>
      <c r="F7" s="52">
        <v>-51.838804134912401</v>
      </c>
      <c r="G7" s="52">
        <v>-84.857654914591777</v>
      </c>
      <c r="H7" s="52">
        <v>-236.46817951542326</v>
      </c>
      <c r="I7" s="52">
        <v>-84.595713711336359</v>
      </c>
      <c r="J7" s="52">
        <v>-114.54265921573989</v>
      </c>
      <c r="K7" s="52">
        <v>-62.111997434994194</v>
      </c>
      <c r="L7" s="52">
        <v>-137.24779952850736</v>
      </c>
      <c r="M7" s="52">
        <v>-398.49816989066869</v>
      </c>
      <c r="N7" s="53">
        <v>-75.544637390579396</v>
      </c>
      <c r="P7" s="52"/>
    </row>
    <row r="8" spans="2:16">
      <c r="B8" s="54" t="s">
        <v>53</v>
      </c>
      <c r="C8" s="25">
        <v>29058.394495355402</v>
      </c>
      <c r="D8" s="25">
        <v>7481.9117997326894</v>
      </c>
      <c r="E8" s="25">
        <v>8060.0949053739296</v>
      </c>
      <c r="F8" s="25">
        <v>8274.35415815339</v>
      </c>
      <c r="G8" s="25">
        <v>9154.8739959892882</v>
      </c>
      <c r="H8" s="25">
        <v>32971.2348592493</v>
      </c>
      <c r="I8" s="25">
        <v>8500.1689327969398</v>
      </c>
      <c r="J8" s="25">
        <v>8048.0373133478306</v>
      </c>
      <c r="K8" s="25">
        <v>7483.7052540558907</v>
      </c>
      <c r="L8" s="25">
        <v>7863.6207885533404</v>
      </c>
      <c r="M8" s="25">
        <v>31895.532288754002</v>
      </c>
      <c r="N8" s="26">
        <v>6463.2577474884101</v>
      </c>
      <c r="P8" s="52"/>
    </row>
    <row r="9" spans="2:16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P9" s="52"/>
    </row>
    <row r="10" spans="2:16">
      <c r="B10" s="3" t="s">
        <v>25</v>
      </c>
      <c r="C10" s="4" t="str">
        <f t="shared" ref="C10:N10" si="0">+C$3</f>
        <v>FY 2013</v>
      </c>
      <c r="D10" s="4" t="str">
        <f t="shared" si="0"/>
        <v>1Q 2014</v>
      </c>
      <c r="E10" s="4" t="str">
        <f t="shared" si="0"/>
        <v>2Q 2014</v>
      </c>
      <c r="F10" s="4" t="str">
        <f t="shared" si="0"/>
        <v>3Q 2014</v>
      </c>
      <c r="G10" s="4" t="str">
        <f t="shared" si="0"/>
        <v>4Q 2014</v>
      </c>
      <c r="H10" s="4" t="str">
        <f t="shared" si="0"/>
        <v>FY 2014</v>
      </c>
      <c r="I10" s="4" t="str">
        <f t="shared" si="0"/>
        <v>1Q 2015</v>
      </c>
      <c r="J10" s="4" t="str">
        <f t="shared" si="0"/>
        <v>2Q 2015</v>
      </c>
      <c r="K10" s="4" t="str">
        <f t="shared" si="0"/>
        <v>3Q 2015</v>
      </c>
      <c r="L10" s="4" t="str">
        <f t="shared" si="0"/>
        <v>4Q 2015</v>
      </c>
      <c r="M10" s="4" t="str">
        <f t="shared" si="0"/>
        <v>FY 2015</v>
      </c>
      <c r="N10" s="4" t="str">
        <f t="shared" si="0"/>
        <v>1Q 2016</v>
      </c>
      <c r="P10" s="52"/>
    </row>
    <row r="11" spans="2:16">
      <c r="B11" s="50" t="s">
        <v>54</v>
      </c>
      <c r="C11" s="52">
        <v>1315.8569099434501</v>
      </c>
      <c r="D11" s="52">
        <v>404.833229325849</v>
      </c>
      <c r="E11" s="52">
        <v>539.87793951326796</v>
      </c>
      <c r="F11" s="52">
        <v>529.76602624253303</v>
      </c>
      <c r="G11" s="52">
        <v>583.69962257865006</v>
      </c>
      <c r="H11" s="52">
        <v>2058.1768176603</v>
      </c>
      <c r="I11" s="52">
        <v>506.81701780796203</v>
      </c>
      <c r="J11" s="52">
        <v>486.71665840920099</v>
      </c>
      <c r="K11" s="52">
        <v>432.87788411272703</v>
      </c>
      <c r="L11" s="52">
        <v>351.75957415468002</v>
      </c>
      <c r="M11" s="52">
        <v>1778.1711344845701</v>
      </c>
      <c r="N11" s="53">
        <v>367.49363312926499</v>
      </c>
      <c r="P11" s="52"/>
    </row>
    <row r="12" spans="2:16">
      <c r="B12" s="50" t="s">
        <v>55</v>
      </c>
      <c r="C12" s="52">
        <v>958.71540300614697</v>
      </c>
      <c r="D12" s="52">
        <v>258.28346892868097</v>
      </c>
      <c r="E12" s="52">
        <v>142.952683068434</v>
      </c>
      <c r="F12" s="52">
        <v>174.145811197086</v>
      </c>
      <c r="G12" s="52">
        <v>292.85820241920595</v>
      </c>
      <c r="H12" s="52">
        <v>868.24016561340704</v>
      </c>
      <c r="I12" s="52">
        <v>183.14980385880997</v>
      </c>
      <c r="J12" s="52">
        <v>190.02841600737</v>
      </c>
      <c r="K12" s="52">
        <v>170.16788340287002</v>
      </c>
      <c r="L12" s="52">
        <v>-0.79933710996503893</v>
      </c>
      <c r="M12" s="52">
        <v>542.546766159085</v>
      </c>
      <c r="N12" s="53">
        <v>161.68475048697002</v>
      </c>
      <c r="P12" s="52"/>
    </row>
    <row r="13" spans="2:16">
      <c r="B13" s="50" t="s">
        <v>56</v>
      </c>
      <c r="C13" s="52">
        <v>-195.204642552449</v>
      </c>
      <c r="D13" s="52">
        <v>2.69208274926152</v>
      </c>
      <c r="E13" s="52">
        <v>-75.043784518092593</v>
      </c>
      <c r="F13" s="52">
        <v>-88.445713593813892</v>
      </c>
      <c r="G13" s="52">
        <v>-90.732491966172006</v>
      </c>
      <c r="H13" s="52">
        <v>-251.52990732881702</v>
      </c>
      <c r="I13" s="52">
        <v>-98.773811196785488</v>
      </c>
      <c r="J13" s="52">
        <v>-129.76245415165201</v>
      </c>
      <c r="K13" s="52">
        <v>-82.097240337840006</v>
      </c>
      <c r="L13" s="52">
        <v>-169.18689271239597</v>
      </c>
      <c r="M13" s="52">
        <v>-479.82039839867298</v>
      </c>
      <c r="N13" s="53">
        <v>-20.769521311225798</v>
      </c>
      <c r="P13" s="52"/>
    </row>
    <row r="14" spans="2:16">
      <c r="B14" s="54" t="s">
        <v>25</v>
      </c>
      <c r="C14" s="25">
        <v>2079.36767039714</v>
      </c>
      <c r="D14" s="25">
        <v>665.80878100378106</v>
      </c>
      <c r="E14" s="25">
        <v>607.78683806361903</v>
      </c>
      <c r="F14" s="25">
        <v>615.46612384579009</v>
      </c>
      <c r="G14" s="25">
        <v>785.82533303164007</v>
      </c>
      <c r="H14" s="25">
        <v>2674.88707594483</v>
      </c>
      <c r="I14" s="25">
        <v>591.19301046998498</v>
      </c>
      <c r="J14" s="25">
        <v>546.98262026492489</v>
      </c>
      <c r="K14" s="25">
        <v>520.94852717779997</v>
      </c>
      <c r="L14" s="25">
        <v>181.77334433214</v>
      </c>
      <c r="M14" s="25">
        <v>1840.8975022448499</v>
      </c>
      <c r="N14" s="26">
        <v>508.40886230501798</v>
      </c>
      <c r="P14" s="52"/>
    </row>
    <row r="15" spans="2:16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P15" s="52"/>
    </row>
    <row r="16" spans="2:16">
      <c r="B16" s="3" t="s">
        <v>28</v>
      </c>
      <c r="C16" s="4" t="str">
        <f t="shared" ref="C16:N16" si="1">+C$3</f>
        <v>FY 2013</v>
      </c>
      <c r="D16" s="4" t="str">
        <f t="shared" si="1"/>
        <v>1Q 2014</v>
      </c>
      <c r="E16" s="4" t="str">
        <f t="shared" si="1"/>
        <v>2Q 2014</v>
      </c>
      <c r="F16" s="4" t="str">
        <f t="shared" si="1"/>
        <v>3Q 2014</v>
      </c>
      <c r="G16" s="4" t="str">
        <f t="shared" si="1"/>
        <v>4Q 2014</v>
      </c>
      <c r="H16" s="4" t="str">
        <f t="shared" si="1"/>
        <v>FY 2014</v>
      </c>
      <c r="I16" s="4" t="str">
        <f t="shared" si="1"/>
        <v>1Q 2015</v>
      </c>
      <c r="J16" s="4" t="str">
        <f t="shared" si="1"/>
        <v>2Q 2015</v>
      </c>
      <c r="K16" s="4" t="str">
        <f t="shared" si="1"/>
        <v>3Q 2015</v>
      </c>
      <c r="L16" s="4" t="str">
        <f t="shared" si="1"/>
        <v>4Q 2015</v>
      </c>
      <c r="M16" s="4" t="str">
        <f t="shared" si="1"/>
        <v>FY 2015</v>
      </c>
      <c r="N16" s="4" t="str">
        <f t="shared" si="1"/>
        <v>1Q 2016</v>
      </c>
      <c r="P16" s="52"/>
    </row>
    <row r="17" spans="2:16">
      <c r="B17" s="50" t="s">
        <v>54</v>
      </c>
      <c r="C17" s="52">
        <v>930.75603091135599</v>
      </c>
      <c r="D17" s="52">
        <v>293.79129136028405</v>
      </c>
      <c r="E17" s="52">
        <v>425.23808194028703</v>
      </c>
      <c r="F17" s="52">
        <v>399.13108255848101</v>
      </c>
      <c r="G17" s="52">
        <v>417.42085392694298</v>
      </c>
      <c r="H17" s="52">
        <v>1535.581309786</v>
      </c>
      <c r="I17" s="52">
        <v>353.255145714977</v>
      </c>
      <c r="J17" s="52">
        <v>344.07430730113401</v>
      </c>
      <c r="K17" s="52">
        <v>277.677767122136</v>
      </c>
      <c r="L17" s="52">
        <v>69.990941728162795</v>
      </c>
      <c r="M17" s="52">
        <v>1044.9981618664101</v>
      </c>
      <c r="N17" s="53">
        <v>212.52685662270702</v>
      </c>
      <c r="P17" s="52"/>
    </row>
    <row r="18" spans="2:16">
      <c r="B18" s="50" t="s">
        <v>55</v>
      </c>
      <c r="C18" s="52">
        <v>854.52586185860207</v>
      </c>
      <c r="D18" s="52">
        <v>232.58847793584098</v>
      </c>
      <c r="E18" s="52">
        <v>130.887747391902</v>
      </c>
      <c r="F18" s="52">
        <v>142.135809085174</v>
      </c>
      <c r="G18" s="52">
        <v>219.77944609805601</v>
      </c>
      <c r="H18" s="52">
        <v>725.391480510973</v>
      </c>
      <c r="I18" s="52">
        <v>154.280403377044</v>
      </c>
      <c r="J18" s="52">
        <v>161.32904351534901</v>
      </c>
      <c r="K18" s="52">
        <v>138.100012288882</v>
      </c>
      <c r="L18" s="52">
        <v>-49.897223969636705</v>
      </c>
      <c r="M18" s="52">
        <v>403.81223521163798</v>
      </c>
      <c r="N18" s="53">
        <v>128.35223261030001</v>
      </c>
      <c r="P18" s="52"/>
    </row>
    <row r="19" spans="2:16">
      <c r="B19" s="50" t="s">
        <v>56</v>
      </c>
      <c r="C19" s="52">
        <v>-205.121321341808</v>
      </c>
      <c r="D19" s="52">
        <v>-5.3651471024625295</v>
      </c>
      <c r="E19" s="52">
        <v>-84.100360617659405</v>
      </c>
      <c r="F19" s="52">
        <v>-81.5535223964159</v>
      </c>
      <c r="G19" s="52">
        <v>-79.710070598041412</v>
      </c>
      <c r="H19" s="52">
        <v>-250.729100714579</v>
      </c>
      <c r="I19" s="52">
        <v>-99.000549664253995</v>
      </c>
      <c r="J19" s="52">
        <v>-129.75567854966499</v>
      </c>
      <c r="K19" s="52">
        <v>-86.383234970617394</v>
      </c>
      <c r="L19" s="52">
        <v>-175.2029618089</v>
      </c>
      <c r="M19" s="52">
        <v>-490.34242499343702</v>
      </c>
      <c r="N19" s="53">
        <v>-27.064046678870799</v>
      </c>
      <c r="P19" s="52"/>
    </row>
    <row r="20" spans="2:16">
      <c r="B20" s="54" t="s">
        <v>28</v>
      </c>
      <c r="C20" s="25">
        <v>1580.16057142814</v>
      </c>
      <c r="D20" s="25">
        <v>521.01462219365192</v>
      </c>
      <c r="E20" s="25">
        <v>472.025468714532</v>
      </c>
      <c r="F20" s="25">
        <v>459.71336924722999</v>
      </c>
      <c r="G20" s="25">
        <v>557.49022942691897</v>
      </c>
      <c r="H20" s="25">
        <v>2010.24368958233</v>
      </c>
      <c r="I20" s="25">
        <v>408.53499942776602</v>
      </c>
      <c r="J20" s="25">
        <v>375.64767226682</v>
      </c>
      <c r="K20" s="25">
        <v>329.394544440446</v>
      </c>
      <c r="L20" s="25">
        <v>-155.109244050553</v>
      </c>
      <c r="M20" s="25">
        <v>958.46797208447902</v>
      </c>
      <c r="N20" s="26">
        <v>313.815042554147</v>
      </c>
      <c r="P20" s="52"/>
    </row>
    <row r="21" spans="2:16"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52"/>
    </row>
    <row r="22" spans="2:16">
      <c r="B22" s="3" t="s">
        <v>58</v>
      </c>
      <c r="C22" s="4"/>
      <c r="D22" s="4" t="str">
        <f t="shared" ref="D22:G22" si="2">+D$3</f>
        <v>1Q 2014</v>
      </c>
      <c r="E22" s="4" t="str">
        <f t="shared" si="2"/>
        <v>2Q 2014</v>
      </c>
      <c r="F22" s="4" t="str">
        <f t="shared" si="2"/>
        <v>3Q 2014</v>
      </c>
      <c r="G22" s="4" t="str">
        <f t="shared" si="2"/>
        <v>4Q 2014</v>
      </c>
      <c r="H22" s="4"/>
      <c r="I22" s="4" t="str">
        <f>+I$3</f>
        <v>1Q 2015</v>
      </c>
      <c r="J22" s="4" t="str">
        <f>+J$3</f>
        <v>2Q 2015</v>
      </c>
      <c r="K22" s="4" t="str">
        <f>+K$3</f>
        <v>3Q 2015</v>
      </c>
      <c r="L22" s="4" t="str">
        <f>+L$3</f>
        <v>4Q 2015</v>
      </c>
      <c r="M22" s="55"/>
      <c r="N22" s="4" t="str">
        <f>+N$3</f>
        <v>1Q 2016</v>
      </c>
      <c r="P22" s="52"/>
    </row>
    <row r="23" spans="2:16">
      <c r="B23" s="50" t="s">
        <v>54</v>
      </c>
      <c r="C23" s="52"/>
      <c r="D23" s="52">
        <v>1321.87494273312</v>
      </c>
      <c r="E23" s="52">
        <v>327.10867567142901</v>
      </c>
      <c r="F23" s="52">
        <v>742.01844803785696</v>
      </c>
      <c r="G23" s="52">
        <v>-332.11153111817697</v>
      </c>
      <c r="H23" s="52"/>
      <c r="I23" s="52">
        <v>18.311147694711799</v>
      </c>
      <c r="J23" s="52">
        <v>724.31248996936097</v>
      </c>
      <c r="K23" s="52">
        <v>611.20956124999702</v>
      </c>
      <c r="L23" s="52">
        <v>-471.53759787971399</v>
      </c>
      <c r="M23" s="22"/>
      <c r="N23" s="53">
        <v>-123.68924644595401</v>
      </c>
      <c r="P23" s="52"/>
    </row>
    <row r="24" spans="2:16">
      <c r="B24" s="50" t="s">
        <v>55</v>
      </c>
      <c r="C24" s="52"/>
      <c r="D24" s="52">
        <v>274.735615357391</v>
      </c>
      <c r="E24" s="52">
        <v>249.90112431410401</v>
      </c>
      <c r="F24" s="52">
        <v>531.90836031445394</v>
      </c>
      <c r="G24" s="52">
        <v>70.913474204830607</v>
      </c>
      <c r="H24" s="52"/>
      <c r="I24" s="52">
        <v>212.45106817119901</v>
      </c>
      <c r="J24" s="52">
        <v>53.665714915641104</v>
      </c>
      <c r="K24" s="52">
        <v>-238.07246398271099</v>
      </c>
      <c r="L24" s="52">
        <v>-860.60089045614598</v>
      </c>
      <c r="M24" s="22"/>
      <c r="N24" s="53">
        <v>-538.15917638707299</v>
      </c>
      <c r="P24" s="52"/>
    </row>
    <row r="25" spans="2:16">
      <c r="B25" s="50" t="s">
        <v>56</v>
      </c>
      <c r="C25" s="52"/>
      <c r="D25" s="52">
        <v>-104.643040883994</v>
      </c>
      <c r="E25" s="52">
        <v>-240.69659490748398</v>
      </c>
      <c r="F25" s="52">
        <v>-393.831900254331</v>
      </c>
      <c r="G25" s="52">
        <v>-426.54053337378701</v>
      </c>
      <c r="H25" s="52"/>
      <c r="I25" s="52">
        <v>-140.341064233998</v>
      </c>
      <c r="J25" s="52">
        <v>-122.360615785788</v>
      </c>
      <c r="K25" s="52">
        <v>-58.315554368914803</v>
      </c>
      <c r="L25" s="52">
        <v>-275.07695907778702</v>
      </c>
      <c r="M25" s="22"/>
      <c r="N25" s="53">
        <v>-271.293239456511</v>
      </c>
      <c r="P25" s="52"/>
    </row>
    <row r="26" spans="2:16">
      <c r="B26" s="54" t="s">
        <v>58</v>
      </c>
      <c r="C26" s="25"/>
      <c r="D26" s="25">
        <v>1491.9675172065201</v>
      </c>
      <c r="E26" s="25">
        <v>336.31320507804901</v>
      </c>
      <c r="F26" s="25">
        <v>880.09490809796898</v>
      </c>
      <c r="G26" s="25">
        <v>-687.73859028713798</v>
      </c>
      <c r="H26" s="25"/>
      <c r="I26" s="25">
        <v>90.421151631916601</v>
      </c>
      <c r="J26" s="25">
        <v>655.61758909923003</v>
      </c>
      <c r="K26" s="25">
        <v>314.82154289837405</v>
      </c>
      <c r="L26" s="25">
        <v>-1607.2154474136501</v>
      </c>
      <c r="M26" s="56"/>
      <c r="N26" s="26">
        <v>-933.14166228954298</v>
      </c>
      <c r="P26" s="52"/>
    </row>
    <row r="27" spans="2:16">
      <c r="B27" s="54"/>
      <c r="C27" s="25"/>
      <c r="D27" s="25"/>
      <c r="E27" s="25"/>
      <c r="F27" s="25"/>
      <c r="G27" s="25"/>
      <c r="H27" s="56"/>
      <c r="I27" s="25"/>
      <c r="J27" s="25"/>
      <c r="K27" s="25"/>
      <c r="L27" s="25"/>
      <c r="M27" s="56"/>
      <c r="N27" s="25"/>
      <c r="P27" s="52"/>
    </row>
    <row r="28" spans="2:16">
      <c r="B28" s="3" t="s">
        <v>59</v>
      </c>
      <c r="C28" s="4"/>
      <c r="D28" s="4" t="str">
        <f t="shared" ref="D28:G28" si="3">+D$3</f>
        <v>1Q 2014</v>
      </c>
      <c r="E28" s="4" t="str">
        <f t="shared" si="3"/>
        <v>2Q 2014</v>
      </c>
      <c r="F28" s="4" t="str">
        <f t="shared" si="3"/>
        <v>3Q 2014</v>
      </c>
      <c r="G28" s="4" t="str">
        <f t="shared" si="3"/>
        <v>4Q 2014</v>
      </c>
      <c r="H28" s="4"/>
      <c r="I28" s="4" t="str">
        <f>+I$3</f>
        <v>1Q 2015</v>
      </c>
      <c r="J28" s="4" t="str">
        <f>+J$3</f>
        <v>2Q 2015</v>
      </c>
      <c r="K28" s="4" t="str">
        <f>+K$3</f>
        <v>3Q 2015</v>
      </c>
      <c r="L28" s="4" t="str">
        <f>+L$3</f>
        <v>4Q 2015</v>
      </c>
      <c r="M28" s="55"/>
      <c r="N28" s="4" t="str">
        <f>+N$3</f>
        <v>1Q 2016</v>
      </c>
      <c r="P28" s="52"/>
    </row>
    <row r="29" spans="2:16">
      <c r="B29" s="50" t="s">
        <v>54</v>
      </c>
      <c r="C29" s="52"/>
      <c r="D29" s="52">
        <v>4939.8644974115396</v>
      </c>
      <c r="E29" s="52">
        <v>4391.6706404812803</v>
      </c>
      <c r="F29" s="52">
        <v>4549.3084254997302</v>
      </c>
      <c r="G29" s="52">
        <v>3989.1087618115198</v>
      </c>
      <c r="H29" s="22"/>
      <c r="I29" s="52">
        <v>4322.0603711511803</v>
      </c>
      <c r="J29" s="52">
        <v>5156.7209370200108</v>
      </c>
      <c r="K29" s="52">
        <v>5130.01445044515</v>
      </c>
      <c r="L29" s="52">
        <v>4701.6153311768203</v>
      </c>
      <c r="M29" s="22"/>
      <c r="N29" s="53">
        <v>4922.5785093118102</v>
      </c>
      <c r="P29" s="52"/>
    </row>
    <row r="30" spans="2:16">
      <c r="B30" s="50" t="s">
        <v>55</v>
      </c>
      <c r="C30" s="52"/>
      <c r="D30" s="52">
        <v>62.473512412149404</v>
      </c>
      <c r="E30" s="52">
        <v>-17.3750535195535</v>
      </c>
      <c r="F30" s="52">
        <v>298.82031768714995</v>
      </c>
      <c r="G30" s="52">
        <v>10.616150585019101</v>
      </c>
      <c r="H30" s="22"/>
      <c r="I30" s="52">
        <v>384.14890876196097</v>
      </c>
      <c r="J30" s="52">
        <v>206.040935653735</v>
      </c>
      <c r="K30" s="52">
        <v>-106.011998842807</v>
      </c>
      <c r="L30" s="52">
        <v>-362.237159031359</v>
      </c>
      <c r="M30" s="22"/>
      <c r="N30" s="53">
        <v>-161.29095057071399</v>
      </c>
      <c r="P30" s="52"/>
    </row>
    <row r="31" spans="2:16">
      <c r="B31" s="50" t="s">
        <v>56</v>
      </c>
      <c r="C31" s="52"/>
      <c r="D31" s="52">
        <v>3261.79898284409</v>
      </c>
      <c r="E31" s="52">
        <v>2972.8311882277603</v>
      </c>
      <c r="F31" s="52">
        <v>3583.5970959135907</v>
      </c>
      <c r="G31" s="52">
        <v>3685.0818726838811</v>
      </c>
      <c r="H31" s="22"/>
      <c r="I31" s="52">
        <v>3886.5249272200899</v>
      </c>
      <c r="J31" s="52">
        <v>4007.4667198799143</v>
      </c>
      <c r="K31" s="52">
        <v>4145.5241279828106</v>
      </c>
      <c r="L31" s="52">
        <v>3689.3576978804881</v>
      </c>
      <c r="M31" s="22"/>
      <c r="N31" s="53">
        <v>3773.3657242473746</v>
      </c>
      <c r="P31" s="52"/>
    </row>
    <row r="32" spans="2:16">
      <c r="B32" s="54" t="s">
        <v>59</v>
      </c>
      <c r="C32" s="25"/>
      <c r="D32" s="25">
        <v>8264.1369926677799</v>
      </c>
      <c r="E32" s="25">
        <v>7347.1267751894902</v>
      </c>
      <c r="F32" s="25">
        <v>8431.7258391004707</v>
      </c>
      <c r="G32" s="25">
        <v>7684.80678508042</v>
      </c>
      <c r="H32" s="25"/>
      <c r="I32" s="25">
        <v>8592.7342071332296</v>
      </c>
      <c r="J32" s="25">
        <v>9370.2285925536598</v>
      </c>
      <c r="K32" s="25">
        <v>9169.5265795851592</v>
      </c>
      <c r="L32" s="25">
        <v>8028.7358700259492</v>
      </c>
      <c r="M32" s="56"/>
      <c r="N32" s="26">
        <v>8534.6532829884709</v>
      </c>
      <c r="P32" s="52"/>
    </row>
    <row r="33" spans="2:16">
      <c r="B33" s="54"/>
      <c r="C33" s="25"/>
      <c r="D33" s="25"/>
      <c r="E33" s="25"/>
      <c r="F33" s="25"/>
      <c r="G33" s="25"/>
      <c r="H33" s="57"/>
      <c r="I33" s="57"/>
      <c r="J33" s="57"/>
      <c r="K33" s="57"/>
      <c r="L33" s="57"/>
      <c r="M33" s="57"/>
      <c r="N33" s="57"/>
      <c r="O33" s="51"/>
      <c r="P33" s="52"/>
    </row>
    <row r="34" spans="2:16">
      <c r="B34" s="3" t="s">
        <v>60</v>
      </c>
      <c r="C34" s="4" t="str">
        <f t="shared" ref="C34:N34" si="4">+C$3</f>
        <v>FY 2013</v>
      </c>
      <c r="D34" s="4" t="str">
        <f t="shared" si="4"/>
        <v>1Q 2014</v>
      </c>
      <c r="E34" s="4" t="str">
        <f t="shared" si="4"/>
        <v>2Q 2014</v>
      </c>
      <c r="F34" s="4" t="str">
        <f t="shared" si="4"/>
        <v>3Q 2014</v>
      </c>
      <c r="G34" s="4" t="str">
        <f t="shared" si="4"/>
        <v>4Q 2014</v>
      </c>
      <c r="H34" s="4" t="str">
        <f t="shared" si="4"/>
        <v>FY 2014</v>
      </c>
      <c r="I34" s="4" t="str">
        <f t="shared" si="4"/>
        <v>1Q 2015</v>
      </c>
      <c r="J34" s="4" t="str">
        <f t="shared" si="4"/>
        <v>2Q 2015</v>
      </c>
      <c r="K34" s="4" t="str">
        <f t="shared" si="4"/>
        <v>3Q 2015</v>
      </c>
      <c r="L34" s="4" t="str">
        <f t="shared" si="4"/>
        <v>4Q 2015</v>
      </c>
      <c r="M34" s="4" t="str">
        <f t="shared" si="4"/>
        <v>FY 2015</v>
      </c>
      <c r="N34" s="4" t="str">
        <f t="shared" si="4"/>
        <v>1Q 2016</v>
      </c>
      <c r="P34" s="52"/>
    </row>
    <row r="35" spans="2:16">
      <c r="B35" s="50" t="s">
        <v>54</v>
      </c>
      <c r="C35" s="52">
        <v>28690.907332473798</v>
      </c>
      <c r="D35" s="52">
        <v>4423.0476280188004</v>
      </c>
      <c r="E35" s="52">
        <v>18462.807203581502</v>
      </c>
      <c r="F35" s="52">
        <v>1790.82158910219</v>
      </c>
      <c r="G35" s="52">
        <v>2629.76460086729</v>
      </c>
      <c r="H35" s="52">
        <v>27306.441021569801</v>
      </c>
      <c r="I35" s="52">
        <v>1998.19222524463</v>
      </c>
      <c r="J35" s="52">
        <v>1782.20685528636</v>
      </c>
      <c r="K35" s="52">
        <v>2537.1985463882897</v>
      </c>
      <c r="L35" s="52">
        <v>1342.5128122756701</v>
      </c>
      <c r="M35" s="52">
        <v>7660.1104391949502</v>
      </c>
      <c r="N35" s="53">
        <v>1916.3366066937399</v>
      </c>
      <c r="P35" s="52"/>
    </row>
    <row r="36" spans="2:16">
      <c r="B36" s="50" t="s">
        <v>55</v>
      </c>
      <c r="C36" s="52">
        <v>15981.640513968001</v>
      </c>
      <c r="D36" s="52">
        <v>1507.94356734961</v>
      </c>
      <c r="E36" s="52">
        <v>2993.0156386816998</v>
      </c>
      <c r="F36" s="52">
        <v>1858.87806660352</v>
      </c>
      <c r="G36" s="52">
        <v>3539.1217536121499</v>
      </c>
      <c r="H36" s="52">
        <v>9898.9590262469792</v>
      </c>
      <c r="I36" s="52">
        <v>7044.7872073171202</v>
      </c>
      <c r="J36" s="52">
        <v>1656.5362080924899</v>
      </c>
      <c r="K36" s="52">
        <v>1443.5888407401101</v>
      </c>
      <c r="L36" s="52">
        <v>5118.2615309082003</v>
      </c>
      <c r="M36" s="52">
        <v>15263.1737870579</v>
      </c>
      <c r="N36" s="53">
        <v>4129.2002013689298</v>
      </c>
      <c r="P36" s="52"/>
    </row>
    <row r="37" spans="2:16">
      <c r="B37" s="50" t="s">
        <v>56</v>
      </c>
      <c r="C37" s="52">
        <v>20.248999999999999</v>
      </c>
      <c r="D37" s="52">
        <v>17.369373583555799</v>
      </c>
      <c r="E37" s="52">
        <v>11.485850591222201</v>
      </c>
      <c r="F37" s="52">
        <v>26.875334133057802</v>
      </c>
      <c r="G37" s="52">
        <v>133.95902477853201</v>
      </c>
      <c r="H37" s="52">
        <v>189.68958308636797</v>
      </c>
      <c r="I37" s="52">
        <v>50.083051220861805</v>
      </c>
      <c r="J37" s="52">
        <v>55.3320229137152</v>
      </c>
      <c r="K37" s="52">
        <v>63.826607855184704</v>
      </c>
      <c r="L37" s="52">
        <v>117.848916348111</v>
      </c>
      <c r="M37" s="52">
        <v>287.09059833787302</v>
      </c>
      <c r="N37" s="53">
        <v>25.043561179809902</v>
      </c>
      <c r="P37" s="52"/>
    </row>
    <row r="38" spans="2:16">
      <c r="B38" s="50" t="s">
        <v>57</v>
      </c>
      <c r="C38" s="52">
        <v>-322.62101252309935</v>
      </c>
      <c r="D38" s="52">
        <v>-50.977692275376185</v>
      </c>
      <c r="E38" s="52">
        <v>-59.366495340722992</v>
      </c>
      <c r="F38" s="52">
        <v>-50.195786469587603</v>
      </c>
      <c r="G38" s="52">
        <v>-99.674519986281439</v>
      </c>
      <c r="H38" s="52">
        <v>-260.21449407194746</v>
      </c>
      <c r="I38" s="52">
        <v>-81.103573382511556</v>
      </c>
      <c r="J38" s="52">
        <v>-57.781926612395118</v>
      </c>
      <c r="K38" s="52">
        <v>-87.921912848094337</v>
      </c>
      <c r="L38" s="52">
        <v>-190.73351298999131</v>
      </c>
      <c r="M38" s="52">
        <v>-417.54092583302241</v>
      </c>
      <c r="N38" s="53">
        <v>-74.231914833239557</v>
      </c>
      <c r="P38" s="52"/>
    </row>
    <row r="39" spans="2:16">
      <c r="B39" s="54" t="s">
        <v>60</v>
      </c>
      <c r="C39" s="25">
        <v>44370.1758339187</v>
      </c>
      <c r="D39" s="25">
        <v>5897.3828766765901</v>
      </c>
      <c r="E39" s="25">
        <v>21407.942197513701</v>
      </c>
      <c r="F39" s="25">
        <v>3626.3792033691802</v>
      </c>
      <c r="G39" s="25">
        <v>6203.1708592716905</v>
      </c>
      <c r="H39" s="25">
        <v>37134.875136831201</v>
      </c>
      <c r="I39" s="25">
        <v>9011.9589104001006</v>
      </c>
      <c r="J39" s="25">
        <v>3436.29315968017</v>
      </c>
      <c r="K39" s="25">
        <v>3956.6920821354902</v>
      </c>
      <c r="L39" s="25">
        <v>6387.8897465419896</v>
      </c>
      <c r="M39" s="25">
        <v>22792.833898757701</v>
      </c>
      <c r="N39" s="26">
        <v>5996.3484544092398</v>
      </c>
      <c r="P39" s="52"/>
    </row>
    <row r="40" spans="2:16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P40" s="52"/>
    </row>
    <row r="41" spans="2:16">
      <c r="B41" s="3" t="s">
        <v>61</v>
      </c>
      <c r="C41" s="4"/>
      <c r="D41" s="4" t="str">
        <f t="shared" ref="D41:G41" si="5">+D$3</f>
        <v>1Q 2014</v>
      </c>
      <c r="E41" s="4" t="str">
        <f t="shared" si="5"/>
        <v>2Q 2014</v>
      </c>
      <c r="F41" s="4" t="str">
        <f t="shared" si="5"/>
        <v>3Q 2014</v>
      </c>
      <c r="G41" s="4" t="str">
        <f t="shared" si="5"/>
        <v>4Q 2014</v>
      </c>
      <c r="H41" s="4"/>
      <c r="I41" s="4" t="str">
        <f>+I$3</f>
        <v>1Q 2015</v>
      </c>
      <c r="J41" s="4" t="str">
        <f>+J$3</f>
        <v>2Q 2015</v>
      </c>
      <c r="K41" s="4" t="str">
        <f>+K$3</f>
        <v>3Q 2015</v>
      </c>
      <c r="L41" s="4" t="str">
        <f>+L$3</f>
        <v>4Q 2015</v>
      </c>
      <c r="M41" s="55"/>
      <c r="N41" s="4" t="str">
        <f>+N$3</f>
        <v>1Q 2016</v>
      </c>
      <c r="P41" s="52"/>
    </row>
    <row r="42" spans="2:16">
      <c r="B42" s="50" t="s">
        <v>54</v>
      </c>
      <c r="C42" s="52"/>
      <c r="D42" s="52">
        <v>23972.505217518799</v>
      </c>
      <c r="E42" s="52">
        <v>38508.401345072401</v>
      </c>
      <c r="F42" s="52">
        <v>35014.701904310299</v>
      </c>
      <c r="G42" s="52">
        <v>33701.981823285496</v>
      </c>
      <c r="H42" s="22"/>
      <c r="I42" s="52">
        <v>30403.3714663428</v>
      </c>
      <c r="J42" s="52">
        <v>27522.4537123712</v>
      </c>
      <c r="K42" s="52">
        <v>25537.782716179503</v>
      </c>
      <c r="L42" s="52">
        <v>22476.292004479201</v>
      </c>
      <c r="M42" s="22"/>
      <c r="N42" s="53">
        <v>20242.221381267202</v>
      </c>
      <c r="P42" s="52"/>
    </row>
    <row r="43" spans="2:16">
      <c r="B43" s="50" t="s">
        <v>55</v>
      </c>
      <c r="C43" s="52"/>
      <c r="D43" s="52">
        <v>15556.304727760798</v>
      </c>
      <c r="E43" s="52">
        <v>15376.414381778301</v>
      </c>
      <c r="F43" s="52">
        <v>14034.8708384068</v>
      </c>
      <c r="G43" s="52">
        <v>14608.9815755905</v>
      </c>
      <c r="H43" s="22"/>
      <c r="I43" s="52">
        <v>17926.760210336201</v>
      </c>
      <c r="J43" s="52">
        <v>16452.963559195901</v>
      </c>
      <c r="K43" s="52">
        <v>15131.4333936401</v>
      </c>
      <c r="L43" s="52">
        <v>17235.2978608472</v>
      </c>
      <c r="M43" s="22"/>
      <c r="N43" s="53">
        <v>18275.314361145101</v>
      </c>
      <c r="P43" s="52"/>
    </row>
    <row r="44" spans="2:16">
      <c r="B44" s="50" t="s">
        <v>56</v>
      </c>
      <c r="C44" s="52"/>
      <c r="D44" s="52">
        <v>79.001553680214997</v>
      </c>
      <c r="E44" s="52">
        <v>58.737430020604002</v>
      </c>
      <c r="F44" s="52">
        <v>-69.57191126103001</v>
      </c>
      <c r="G44" s="52">
        <v>-15.434419402510501</v>
      </c>
      <c r="H44" s="22"/>
      <c r="I44" s="52">
        <v>-5.6689383692816397</v>
      </c>
      <c r="J44" s="52">
        <v>3.4564832600561899E-3</v>
      </c>
      <c r="K44" s="52">
        <v>-42.219884325160898</v>
      </c>
      <c r="L44" s="52">
        <v>2.2798792047563003E-3</v>
      </c>
      <c r="M44" s="22"/>
      <c r="N44" s="53">
        <v>2.4187941444334502E-3</v>
      </c>
      <c r="P44" s="52"/>
    </row>
    <row r="45" spans="2:16">
      <c r="B45" s="50" t="s">
        <v>57</v>
      </c>
      <c r="C45" s="52"/>
      <c r="D45" s="52">
        <v>-14.258133186909831</v>
      </c>
      <c r="E45" s="52">
        <v>-21.44139707870017</v>
      </c>
      <c r="F45" s="52">
        <v>8.5701283321327821</v>
      </c>
      <c r="G45" s="52">
        <v>-6.2135937189816115</v>
      </c>
      <c r="H45" s="22"/>
      <c r="I45" s="52">
        <v>-2.7947464735201004</v>
      </c>
      <c r="J45" s="52">
        <v>53.884387068639946</v>
      </c>
      <c r="K45" s="52">
        <v>29.777305518457148</v>
      </c>
      <c r="L45" s="52">
        <v>-27.440086370901149</v>
      </c>
      <c r="M45" s="22"/>
      <c r="N45" s="53">
        <v>-24.619853824350685</v>
      </c>
      <c r="P45" s="52"/>
    </row>
    <row r="46" spans="2:16">
      <c r="B46" s="54" t="s">
        <v>61</v>
      </c>
      <c r="C46" s="25"/>
      <c r="D46" s="25">
        <v>39593.553365772903</v>
      </c>
      <c r="E46" s="25">
        <v>53922.111759792606</v>
      </c>
      <c r="F46" s="25">
        <v>48988.570959788201</v>
      </c>
      <c r="G46" s="25">
        <v>48289.315385754504</v>
      </c>
      <c r="H46" s="25"/>
      <c r="I46" s="25">
        <v>48321.667991836199</v>
      </c>
      <c r="J46" s="25">
        <v>44029.305115119001</v>
      </c>
      <c r="K46" s="25">
        <v>40656.773531012899</v>
      </c>
      <c r="L46" s="25">
        <v>39684.152058834705</v>
      </c>
      <c r="M46" s="56"/>
      <c r="N46" s="26">
        <v>38492.918307382097</v>
      </c>
      <c r="P46" s="52"/>
    </row>
    <row r="47" spans="2:16">
      <c r="P47" s="52"/>
    </row>
  </sheetData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Income statement</vt:lpstr>
      <vt:lpstr>Special items (EBIT effect)</vt:lpstr>
      <vt:lpstr>Balance sheet</vt:lpstr>
      <vt:lpstr>Cash flow</vt:lpstr>
      <vt:lpstr>Segments</vt:lpstr>
      <vt:lpstr>'Balance sheet'!Print_Area</vt:lpstr>
      <vt:lpstr>'Cash flow'!Print_Area</vt:lpstr>
      <vt:lpstr>'Income statement'!Print_Area</vt:lpstr>
      <vt:lpstr>Segments!Print_Area</vt:lpstr>
      <vt:lpstr>'Special items (EBIT effect)'!Print_Area</vt:lpstr>
    </vt:vector>
  </TitlesOfParts>
  <Company>Aker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Per Christian</dc:creator>
  <cp:lastModifiedBy>Olsen, Per Christian</cp:lastModifiedBy>
  <dcterms:created xsi:type="dcterms:W3CDTF">2016-04-27T08:50:57Z</dcterms:created>
  <dcterms:modified xsi:type="dcterms:W3CDTF">2016-04-27T13:27:19Z</dcterms:modified>
</cp:coreProperties>
</file>